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3580" windowHeight="10125"/>
  </bookViews>
  <sheets>
    <sheet name="Building Permit Fee Comparison" sheetId="1" r:id="rId1"/>
    <sheet name="Sheet4" sheetId="4" r:id="rId2"/>
    <sheet name="Sheet5" sheetId="5" r:id="rId3"/>
    <sheet name="Sheet6" sheetId="6" r:id="rId4"/>
    <sheet name="Sheet7" sheetId="7" r:id="rId5"/>
    <sheet name="Sheet8" sheetId="8" r:id="rId6"/>
    <sheet name="Sheet9" sheetId="9" r:id="rId7"/>
    <sheet name="Sheet10" sheetId="10" r:id="rId8"/>
    <sheet name="Sheet11" sheetId="11" r:id="rId9"/>
    <sheet name="Sheet12" sheetId="12" r:id="rId10"/>
    <sheet name="Sheet13" sheetId="13" r:id="rId11"/>
    <sheet name="Sheet14" sheetId="14" r:id="rId12"/>
    <sheet name="Sheet15" sheetId="15" r:id="rId13"/>
    <sheet name="Sheet16" sheetId="16" r:id="rId14"/>
  </sheets>
  <definedNames>
    <definedName name="_xlnm.Print_Area" localSheetId="0">'Building Permit Fee Comparison'!$A$1:$T$118</definedName>
  </definedNames>
  <calcPr calcId="152511"/>
</workbook>
</file>

<file path=xl/calcChain.xml><?xml version="1.0" encoding="utf-8"?>
<calcChain xmlns="http://schemas.openxmlformats.org/spreadsheetml/2006/main">
  <c r="O42" i="1" l="1"/>
  <c r="O41" i="1"/>
  <c r="C115" i="1" l="1"/>
  <c r="C116" i="1" s="1"/>
  <c r="C108" i="1"/>
  <c r="C106" i="1"/>
  <c r="C104" i="1"/>
  <c r="C102" i="1"/>
  <c r="C109" i="1" s="1"/>
  <c r="D115" i="1"/>
  <c r="D114" i="1"/>
  <c r="D113" i="1"/>
  <c r="D116" i="1" s="1"/>
  <c r="D108" i="1"/>
  <c r="D106" i="1"/>
  <c r="D104" i="1"/>
  <c r="D102" i="1"/>
  <c r="D101" i="1"/>
  <c r="D100" i="1"/>
  <c r="D109" i="1" s="1"/>
  <c r="I30" i="1" l="1"/>
  <c r="T54" i="1" l="1"/>
  <c r="T49" i="1"/>
  <c r="T47" i="1"/>
  <c r="T45" i="1"/>
  <c r="T43" i="1"/>
  <c r="T42" i="1"/>
  <c r="T41" i="1"/>
  <c r="T36" i="1"/>
  <c r="T34" i="1"/>
  <c r="T32" i="1"/>
  <c r="T30" i="1"/>
  <c r="T29" i="1"/>
  <c r="T28" i="1"/>
  <c r="T23" i="1"/>
  <c r="T22" i="1"/>
  <c r="T15" i="1"/>
  <c r="T13" i="1"/>
  <c r="T11" i="1"/>
  <c r="T9" i="1"/>
  <c r="T8" i="1"/>
  <c r="T50" i="1" l="1"/>
  <c r="T37" i="1"/>
  <c r="T24" i="1"/>
  <c r="T16" i="1"/>
  <c r="M56" i="1"/>
  <c r="M55" i="1"/>
  <c r="M54" i="1"/>
  <c r="M49" i="1"/>
  <c r="M47" i="1"/>
  <c r="M45" i="1"/>
  <c r="M43" i="1"/>
  <c r="M42" i="1"/>
  <c r="M41" i="1"/>
  <c r="M36" i="1"/>
  <c r="M34" i="1"/>
  <c r="M32" i="1"/>
  <c r="M30" i="1"/>
  <c r="M29" i="1"/>
  <c r="M28" i="1"/>
  <c r="M23" i="1"/>
  <c r="M22" i="1"/>
  <c r="M15" i="1"/>
  <c r="M13" i="1"/>
  <c r="M11" i="1"/>
  <c r="M9" i="1"/>
  <c r="M8" i="1"/>
  <c r="O32" i="1"/>
  <c r="B34" i="1"/>
  <c r="B13" i="1"/>
  <c r="M24" i="1" l="1"/>
  <c r="M57" i="1"/>
  <c r="M50" i="1"/>
  <c r="M37" i="1"/>
  <c r="M16" i="1"/>
  <c r="C29" i="1"/>
  <c r="C8" i="1"/>
  <c r="E115" i="1" l="1"/>
  <c r="E114" i="1"/>
  <c r="E113" i="1"/>
  <c r="E108" i="1"/>
  <c r="E106" i="1"/>
  <c r="E104" i="1"/>
  <c r="E102" i="1"/>
  <c r="E101" i="1"/>
  <c r="E100" i="1"/>
  <c r="E95" i="1"/>
  <c r="E93" i="1"/>
  <c r="E91" i="1"/>
  <c r="E89" i="1"/>
  <c r="E88" i="1"/>
  <c r="E87" i="1"/>
  <c r="E82" i="1"/>
  <c r="E81" i="1"/>
  <c r="E74" i="1"/>
  <c r="E72" i="1"/>
  <c r="E70" i="1"/>
  <c r="E68" i="1"/>
  <c r="E67" i="1"/>
  <c r="E116" i="1" l="1"/>
  <c r="E109" i="1"/>
  <c r="E83" i="1"/>
  <c r="E75" i="1"/>
  <c r="E96" i="1"/>
  <c r="J55" i="1"/>
  <c r="J54" i="1"/>
  <c r="J45" i="1"/>
  <c r="J42" i="1"/>
  <c r="J41" i="1"/>
  <c r="J32" i="1"/>
  <c r="J29" i="1"/>
  <c r="I56" i="1"/>
  <c r="I57" i="1" s="1"/>
  <c r="I49" i="1"/>
  <c r="I47" i="1"/>
  <c r="I45" i="1"/>
  <c r="I43" i="1"/>
  <c r="I36" i="1"/>
  <c r="I34" i="1"/>
  <c r="I32" i="1"/>
  <c r="I23" i="1"/>
  <c r="I22" i="1"/>
  <c r="I15" i="1"/>
  <c r="I13" i="1"/>
  <c r="I11" i="1"/>
  <c r="I9" i="1"/>
  <c r="F115" i="1"/>
  <c r="F113" i="1"/>
  <c r="F108" i="1"/>
  <c r="F106" i="1"/>
  <c r="F104" i="1"/>
  <c r="F102" i="1"/>
  <c r="F100" i="1"/>
  <c r="F95" i="1"/>
  <c r="F93" i="1"/>
  <c r="F91" i="1"/>
  <c r="F89" i="1"/>
  <c r="F87" i="1"/>
  <c r="F82" i="1"/>
  <c r="F81" i="1"/>
  <c r="F74" i="1"/>
  <c r="F70" i="1"/>
  <c r="F68" i="1"/>
  <c r="F67" i="1"/>
  <c r="M114" i="1"/>
  <c r="M113" i="1"/>
  <c r="M108" i="1"/>
  <c r="M106" i="1"/>
  <c r="M104" i="1"/>
  <c r="M102" i="1"/>
  <c r="M100" i="1"/>
  <c r="M95" i="1"/>
  <c r="M93" i="1"/>
  <c r="M91" i="1"/>
  <c r="M89" i="1"/>
  <c r="M87" i="1"/>
  <c r="M82" i="1"/>
  <c r="M81" i="1"/>
  <c r="M74" i="1"/>
  <c r="M72" i="1"/>
  <c r="M70" i="1"/>
  <c r="M68" i="1"/>
  <c r="M67" i="1"/>
  <c r="B8" i="1"/>
  <c r="D8" i="1"/>
  <c r="E8" i="1"/>
  <c r="F8" i="1"/>
  <c r="G8" i="1"/>
  <c r="J8" i="1"/>
  <c r="N8" i="1"/>
  <c r="O8" i="1"/>
  <c r="P8" i="1"/>
  <c r="Q8" i="1"/>
  <c r="R8" i="1"/>
  <c r="S8" i="1"/>
  <c r="B67" i="1"/>
  <c r="C67" i="1"/>
  <c r="D67" i="1"/>
  <c r="B9" i="1"/>
  <c r="C9" i="1"/>
  <c r="D9" i="1"/>
  <c r="E9" i="1"/>
  <c r="F9" i="1"/>
  <c r="G9" i="1"/>
  <c r="H9" i="1"/>
  <c r="J9" i="1"/>
  <c r="K9" i="1"/>
  <c r="L9" i="1"/>
  <c r="N9" i="1"/>
  <c r="O9" i="1"/>
  <c r="P9" i="1"/>
  <c r="Q9" i="1"/>
  <c r="R9" i="1"/>
  <c r="S9" i="1"/>
  <c r="B68" i="1"/>
  <c r="C68" i="1"/>
  <c r="D68" i="1"/>
  <c r="B11" i="1"/>
  <c r="C11" i="1"/>
  <c r="D11" i="1"/>
  <c r="E11" i="1"/>
  <c r="F11" i="1"/>
  <c r="G11" i="1"/>
  <c r="H11" i="1"/>
  <c r="J11" i="1"/>
  <c r="K11" i="1"/>
  <c r="L11" i="1"/>
  <c r="N11" i="1"/>
  <c r="O11" i="1"/>
  <c r="P11" i="1"/>
  <c r="Q11" i="1"/>
  <c r="R11" i="1"/>
  <c r="S11" i="1"/>
  <c r="B70" i="1"/>
  <c r="C70" i="1"/>
  <c r="D70" i="1"/>
  <c r="C13" i="1"/>
  <c r="D13" i="1"/>
  <c r="E13" i="1"/>
  <c r="F13" i="1"/>
  <c r="G13" i="1"/>
  <c r="H13" i="1"/>
  <c r="J13" i="1"/>
  <c r="K13" i="1"/>
  <c r="L13" i="1"/>
  <c r="O13" i="1"/>
  <c r="P13" i="1"/>
  <c r="Q13" i="1"/>
  <c r="R13" i="1"/>
  <c r="S13" i="1"/>
  <c r="B72" i="1"/>
  <c r="C72" i="1"/>
  <c r="D72" i="1"/>
  <c r="B15" i="1"/>
  <c r="C15" i="1"/>
  <c r="D15" i="1"/>
  <c r="E15" i="1"/>
  <c r="F15" i="1"/>
  <c r="G15" i="1"/>
  <c r="H15" i="1"/>
  <c r="J15" i="1"/>
  <c r="K15" i="1"/>
  <c r="L15" i="1"/>
  <c r="N15" i="1"/>
  <c r="O15" i="1"/>
  <c r="P15" i="1"/>
  <c r="Q15" i="1"/>
  <c r="R15" i="1"/>
  <c r="S15" i="1"/>
  <c r="B74" i="1"/>
  <c r="C74" i="1"/>
  <c r="D74" i="1"/>
  <c r="B22" i="1"/>
  <c r="C22" i="1"/>
  <c r="D22" i="1"/>
  <c r="E22" i="1"/>
  <c r="F22" i="1"/>
  <c r="G22" i="1"/>
  <c r="J22" i="1"/>
  <c r="K22" i="1"/>
  <c r="N22" i="1"/>
  <c r="O22" i="1"/>
  <c r="P22" i="1"/>
  <c r="Q22" i="1"/>
  <c r="R22" i="1"/>
  <c r="S22" i="1"/>
  <c r="B81" i="1"/>
  <c r="C81" i="1"/>
  <c r="D81" i="1"/>
  <c r="B23" i="1"/>
  <c r="C23" i="1"/>
  <c r="D23" i="1"/>
  <c r="E23" i="1"/>
  <c r="F23" i="1"/>
  <c r="G23" i="1"/>
  <c r="H23" i="1"/>
  <c r="H24" i="1" s="1"/>
  <c r="J23" i="1"/>
  <c r="K23" i="1"/>
  <c r="L23" i="1"/>
  <c r="L24" i="1" s="1"/>
  <c r="N23" i="1"/>
  <c r="O23" i="1"/>
  <c r="P23" i="1"/>
  <c r="Q23" i="1"/>
  <c r="R23" i="1"/>
  <c r="S23" i="1"/>
  <c r="B82" i="1"/>
  <c r="C82" i="1"/>
  <c r="D82" i="1"/>
  <c r="B28" i="1"/>
  <c r="C28" i="1"/>
  <c r="D28" i="1"/>
  <c r="E28" i="1"/>
  <c r="G28" i="1"/>
  <c r="K28" i="1"/>
  <c r="L28" i="1"/>
  <c r="O28" i="1"/>
  <c r="P28" i="1"/>
  <c r="Q28" i="1"/>
  <c r="R28" i="1"/>
  <c r="S28" i="1"/>
  <c r="B87" i="1"/>
  <c r="D87" i="1"/>
  <c r="B29" i="1"/>
  <c r="D29" i="1"/>
  <c r="E29" i="1"/>
  <c r="G29" i="1"/>
  <c r="L29" i="1"/>
  <c r="O29" i="1"/>
  <c r="P29" i="1"/>
  <c r="R29" i="1"/>
  <c r="S29" i="1"/>
  <c r="B88" i="1"/>
  <c r="D88" i="1"/>
  <c r="B30" i="1"/>
  <c r="C30" i="1"/>
  <c r="D30" i="1"/>
  <c r="E30" i="1"/>
  <c r="F30" i="1"/>
  <c r="G30" i="1"/>
  <c r="H30" i="1"/>
  <c r="J30" i="1"/>
  <c r="K30" i="1"/>
  <c r="L30" i="1"/>
  <c r="N30" i="1"/>
  <c r="O30" i="1"/>
  <c r="P30" i="1"/>
  <c r="Q30" i="1"/>
  <c r="R30" i="1"/>
  <c r="S30" i="1"/>
  <c r="B89" i="1"/>
  <c r="C89" i="1"/>
  <c r="D89" i="1"/>
  <c r="C32" i="1"/>
  <c r="D32" i="1"/>
  <c r="E32" i="1"/>
  <c r="F32" i="1"/>
  <c r="G32" i="1"/>
  <c r="H32" i="1"/>
  <c r="K32" i="1"/>
  <c r="L32" i="1"/>
  <c r="N32" i="1"/>
  <c r="P32" i="1"/>
  <c r="Q32" i="1"/>
  <c r="R32" i="1"/>
  <c r="S32" i="1"/>
  <c r="B91" i="1"/>
  <c r="C91" i="1"/>
  <c r="D91" i="1"/>
  <c r="C34" i="1"/>
  <c r="D34" i="1"/>
  <c r="E34" i="1"/>
  <c r="F34" i="1"/>
  <c r="G34" i="1"/>
  <c r="H34" i="1"/>
  <c r="J34" i="1"/>
  <c r="K34" i="1"/>
  <c r="L34" i="1"/>
  <c r="N34" i="1"/>
  <c r="O34" i="1"/>
  <c r="P34" i="1"/>
  <c r="Q34" i="1"/>
  <c r="R34" i="1"/>
  <c r="S34" i="1"/>
  <c r="B93" i="1"/>
  <c r="C93" i="1"/>
  <c r="D93" i="1"/>
  <c r="B36" i="1"/>
  <c r="C36" i="1"/>
  <c r="D36" i="1"/>
  <c r="E36" i="1"/>
  <c r="F36" i="1"/>
  <c r="G36" i="1"/>
  <c r="H36" i="1"/>
  <c r="J36" i="1"/>
  <c r="K36" i="1"/>
  <c r="L36" i="1"/>
  <c r="N36" i="1"/>
  <c r="O36" i="1"/>
  <c r="P36" i="1"/>
  <c r="Q36" i="1"/>
  <c r="R36" i="1"/>
  <c r="S36" i="1"/>
  <c r="B95" i="1"/>
  <c r="C95" i="1"/>
  <c r="D95" i="1"/>
  <c r="B41" i="1"/>
  <c r="C41" i="1"/>
  <c r="D41" i="1"/>
  <c r="E41" i="1"/>
  <c r="F41" i="1"/>
  <c r="G41" i="1"/>
  <c r="K41" i="1"/>
  <c r="L41" i="1"/>
  <c r="N41" i="1"/>
  <c r="P41" i="1"/>
  <c r="Q41" i="1"/>
  <c r="S41" i="1"/>
  <c r="B42" i="1"/>
  <c r="D42" i="1"/>
  <c r="E42" i="1"/>
  <c r="F42" i="1"/>
  <c r="G42" i="1"/>
  <c r="K42" i="1"/>
  <c r="L42" i="1"/>
  <c r="N42" i="1"/>
  <c r="P42" i="1"/>
  <c r="Q42" i="1"/>
  <c r="R42" i="1"/>
  <c r="S42" i="1"/>
  <c r="B43" i="1"/>
  <c r="C43" i="1"/>
  <c r="D43" i="1"/>
  <c r="E43" i="1"/>
  <c r="F43" i="1"/>
  <c r="G43" i="1"/>
  <c r="H43" i="1"/>
  <c r="J43" i="1"/>
  <c r="K43" i="1"/>
  <c r="L43" i="1"/>
  <c r="N43" i="1"/>
  <c r="O43" i="1"/>
  <c r="P43" i="1"/>
  <c r="Q43" i="1"/>
  <c r="R43" i="1"/>
  <c r="S43" i="1"/>
  <c r="B102" i="1"/>
  <c r="B45" i="1"/>
  <c r="C45" i="1"/>
  <c r="D45" i="1"/>
  <c r="E45" i="1"/>
  <c r="F45" i="1"/>
  <c r="G45" i="1"/>
  <c r="H45" i="1"/>
  <c r="K45" i="1"/>
  <c r="L45" i="1"/>
  <c r="N45" i="1"/>
  <c r="O45" i="1"/>
  <c r="P45" i="1"/>
  <c r="Q45" i="1"/>
  <c r="R45" i="1"/>
  <c r="S45" i="1"/>
  <c r="B104" i="1"/>
  <c r="B47" i="1"/>
  <c r="C47" i="1"/>
  <c r="D47" i="1"/>
  <c r="E47" i="1"/>
  <c r="F47" i="1"/>
  <c r="G47" i="1"/>
  <c r="H47" i="1"/>
  <c r="J47" i="1"/>
  <c r="K47" i="1"/>
  <c r="L47" i="1"/>
  <c r="N47" i="1"/>
  <c r="O47" i="1"/>
  <c r="P47" i="1"/>
  <c r="Q47" i="1"/>
  <c r="R47" i="1"/>
  <c r="S47" i="1"/>
  <c r="B106" i="1"/>
  <c r="B49" i="1"/>
  <c r="C49" i="1"/>
  <c r="D49" i="1"/>
  <c r="E49" i="1"/>
  <c r="F49" i="1"/>
  <c r="G49" i="1"/>
  <c r="H49" i="1"/>
  <c r="J49" i="1"/>
  <c r="K49" i="1"/>
  <c r="L49" i="1"/>
  <c r="N49" i="1"/>
  <c r="O49" i="1"/>
  <c r="P49" i="1"/>
  <c r="Q49" i="1"/>
  <c r="R49" i="1"/>
  <c r="S49" i="1"/>
  <c r="B108" i="1"/>
  <c r="B54" i="1"/>
  <c r="C54" i="1"/>
  <c r="D54" i="1"/>
  <c r="E54" i="1"/>
  <c r="F54" i="1"/>
  <c r="G54" i="1"/>
  <c r="K54" i="1"/>
  <c r="L54" i="1"/>
  <c r="N54" i="1"/>
  <c r="O54" i="1"/>
  <c r="P54" i="1"/>
  <c r="Q54" i="1"/>
  <c r="R54" i="1"/>
  <c r="S54" i="1"/>
  <c r="B113" i="1"/>
  <c r="B55" i="1"/>
  <c r="D55" i="1"/>
  <c r="E55" i="1"/>
  <c r="F55" i="1"/>
  <c r="G55" i="1"/>
  <c r="L55" i="1"/>
  <c r="N55" i="1"/>
  <c r="O55" i="1"/>
  <c r="Q55" i="1"/>
  <c r="R55" i="1"/>
  <c r="S55" i="1"/>
  <c r="B114" i="1"/>
  <c r="B56" i="1"/>
  <c r="C56" i="1"/>
  <c r="D56" i="1"/>
  <c r="E56" i="1"/>
  <c r="F56" i="1"/>
  <c r="G56" i="1"/>
  <c r="H56" i="1"/>
  <c r="H57" i="1" s="1"/>
  <c r="J56" i="1"/>
  <c r="K56" i="1"/>
  <c r="L56" i="1"/>
  <c r="N56" i="1"/>
  <c r="O56" i="1"/>
  <c r="P56" i="1"/>
  <c r="Q56" i="1"/>
  <c r="R56" i="1"/>
  <c r="S56" i="1"/>
  <c r="T56" i="1"/>
  <c r="T57" i="1" s="1"/>
  <c r="B115" i="1"/>
  <c r="B24" i="1" l="1"/>
  <c r="I24" i="1"/>
  <c r="F116" i="1"/>
  <c r="D96" i="1"/>
  <c r="I16" i="1"/>
  <c r="I37" i="1"/>
  <c r="I50" i="1"/>
  <c r="J57" i="1"/>
  <c r="B83" i="1"/>
  <c r="M116" i="1"/>
  <c r="K50" i="1"/>
  <c r="H50" i="1"/>
  <c r="B109" i="1"/>
  <c r="C50" i="1"/>
  <c r="F109" i="1"/>
  <c r="E16" i="1"/>
  <c r="D57" i="1"/>
  <c r="P50" i="1"/>
  <c r="F50" i="1"/>
  <c r="J50" i="1"/>
  <c r="D24" i="1"/>
  <c r="C83" i="1"/>
  <c r="Q24" i="1"/>
  <c r="F96" i="1"/>
  <c r="F83" i="1"/>
  <c r="F75" i="1"/>
  <c r="G50" i="1"/>
  <c r="Q57" i="1"/>
  <c r="S24" i="1"/>
  <c r="O24" i="1"/>
  <c r="B116" i="1"/>
  <c r="K24" i="1"/>
  <c r="C57" i="1"/>
  <c r="D37" i="1"/>
  <c r="G24" i="1"/>
  <c r="C24" i="1"/>
  <c r="P24" i="1"/>
  <c r="M109" i="1"/>
  <c r="M96" i="1"/>
  <c r="M83" i="1"/>
  <c r="M75" i="1"/>
  <c r="Q50" i="1"/>
  <c r="O16" i="1"/>
  <c r="J16" i="1"/>
  <c r="K57" i="1"/>
  <c r="L50" i="1"/>
  <c r="S16" i="1"/>
  <c r="N37" i="1"/>
  <c r="R37" i="1"/>
  <c r="H37" i="1"/>
  <c r="J24" i="1"/>
  <c r="E24" i="1"/>
  <c r="D83" i="1"/>
  <c r="R24" i="1"/>
  <c r="N24" i="1"/>
  <c r="F24" i="1"/>
  <c r="S50" i="1"/>
  <c r="O50" i="1"/>
  <c r="B50" i="1"/>
  <c r="E50" i="1"/>
  <c r="E37" i="1"/>
  <c r="R50" i="1"/>
  <c r="N50" i="1"/>
  <c r="D50" i="1"/>
  <c r="H16" i="1"/>
  <c r="D16" i="1"/>
  <c r="L16" i="1"/>
  <c r="G16" i="1"/>
  <c r="C16" i="1"/>
  <c r="B16" i="1"/>
  <c r="D75" i="1"/>
  <c r="R16" i="1"/>
  <c r="N16" i="1"/>
  <c r="F16" i="1"/>
  <c r="P57" i="1"/>
  <c r="L57" i="1"/>
  <c r="G57" i="1"/>
  <c r="E57" i="1"/>
  <c r="S57" i="1"/>
  <c r="O57" i="1"/>
  <c r="C96" i="1"/>
  <c r="Q37" i="1"/>
  <c r="L37" i="1"/>
  <c r="K37" i="1"/>
  <c r="J37" i="1"/>
  <c r="B96" i="1"/>
  <c r="P37" i="1"/>
  <c r="G37" i="1"/>
  <c r="C37" i="1"/>
  <c r="C75" i="1"/>
  <c r="Q16" i="1"/>
  <c r="K16" i="1"/>
  <c r="F57" i="1"/>
  <c r="B57" i="1"/>
  <c r="R57" i="1"/>
  <c r="N57" i="1"/>
  <c r="S37" i="1"/>
  <c r="O37" i="1"/>
  <c r="F37" i="1"/>
  <c r="B37" i="1"/>
  <c r="B75" i="1"/>
  <c r="P16" i="1"/>
  <c r="T115" i="1" l="1"/>
  <c r="T114" i="1"/>
  <c r="T113" i="1"/>
  <c r="T108" i="1"/>
  <c r="T106" i="1"/>
  <c r="T104" i="1"/>
  <c r="T102" i="1"/>
  <c r="T101" i="1"/>
  <c r="T100" i="1"/>
  <c r="T95" i="1"/>
  <c r="T93" i="1"/>
  <c r="T91" i="1"/>
  <c r="T89" i="1"/>
  <c r="T88" i="1"/>
  <c r="T87" i="1"/>
  <c r="T82" i="1"/>
  <c r="T81" i="1"/>
  <c r="T74" i="1"/>
  <c r="T72" i="1"/>
  <c r="T70" i="1"/>
  <c r="T68" i="1"/>
  <c r="T67" i="1"/>
  <c r="R88" i="1"/>
  <c r="R87" i="1"/>
  <c r="S87" i="1"/>
  <c r="P88" i="1"/>
  <c r="P70" i="1"/>
  <c r="O114" i="1"/>
  <c r="O113" i="1"/>
  <c r="O101" i="1"/>
  <c r="O100" i="1"/>
  <c r="O88" i="1"/>
  <c r="O87" i="1"/>
  <c r="K72" i="1"/>
  <c r="I114" i="1"/>
  <c r="I101" i="1"/>
  <c r="I88" i="1"/>
  <c r="I67" i="1"/>
  <c r="N116" i="1"/>
  <c r="S115" i="1"/>
  <c r="R115" i="1"/>
  <c r="Q115" i="1"/>
  <c r="P115" i="1"/>
  <c r="O115" i="1"/>
  <c r="L115" i="1"/>
  <c r="K115" i="1"/>
  <c r="J115" i="1"/>
  <c r="I115" i="1"/>
  <c r="H115" i="1"/>
  <c r="S114" i="1"/>
  <c r="R114" i="1"/>
  <c r="L114" i="1"/>
  <c r="K114" i="1"/>
  <c r="H114" i="1"/>
  <c r="S113" i="1"/>
  <c r="R113" i="1"/>
  <c r="P113" i="1"/>
  <c r="L113" i="1"/>
  <c r="I113" i="1"/>
  <c r="H113" i="1"/>
  <c r="S108" i="1"/>
  <c r="R108" i="1"/>
  <c r="Q108" i="1"/>
  <c r="P108" i="1"/>
  <c r="O108" i="1"/>
  <c r="N108" i="1"/>
  <c r="L108" i="1"/>
  <c r="K108" i="1"/>
  <c r="J108" i="1"/>
  <c r="I108" i="1"/>
  <c r="H108" i="1"/>
  <c r="S106" i="1"/>
  <c r="R106" i="1"/>
  <c r="Q106" i="1"/>
  <c r="P106" i="1"/>
  <c r="O106" i="1"/>
  <c r="N106" i="1"/>
  <c r="L106" i="1"/>
  <c r="K106" i="1"/>
  <c r="J106" i="1"/>
  <c r="I106" i="1"/>
  <c r="H106" i="1"/>
  <c r="S104" i="1"/>
  <c r="R104" i="1"/>
  <c r="Q104" i="1"/>
  <c r="P104" i="1"/>
  <c r="O104" i="1"/>
  <c r="N104" i="1"/>
  <c r="L104" i="1"/>
  <c r="K104" i="1"/>
  <c r="J104" i="1"/>
  <c r="I104" i="1"/>
  <c r="H104" i="1"/>
  <c r="S102" i="1"/>
  <c r="R102" i="1"/>
  <c r="Q102" i="1"/>
  <c r="P102" i="1"/>
  <c r="O102" i="1"/>
  <c r="L102" i="1"/>
  <c r="K102" i="1"/>
  <c r="J102" i="1"/>
  <c r="I102" i="1"/>
  <c r="H102" i="1"/>
  <c r="S101" i="1"/>
  <c r="R101" i="1"/>
  <c r="P101" i="1"/>
  <c r="L101" i="1"/>
  <c r="K101" i="1"/>
  <c r="H101" i="1"/>
  <c r="S100" i="1"/>
  <c r="R100" i="1"/>
  <c r="P100" i="1"/>
  <c r="L100" i="1"/>
  <c r="I100" i="1"/>
  <c r="H100" i="1"/>
  <c r="S95" i="1"/>
  <c r="R95" i="1"/>
  <c r="Q95" i="1"/>
  <c r="P95" i="1"/>
  <c r="O95" i="1"/>
  <c r="N95" i="1"/>
  <c r="L95" i="1"/>
  <c r="K95" i="1"/>
  <c r="J95" i="1"/>
  <c r="I95" i="1"/>
  <c r="H95" i="1"/>
  <c r="S93" i="1"/>
  <c r="R93" i="1"/>
  <c r="Q93" i="1"/>
  <c r="P93" i="1"/>
  <c r="O93" i="1"/>
  <c r="N93" i="1"/>
  <c r="L93" i="1"/>
  <c r="K93" i="1"/>
  <c r="J93" i="1"/>
  <c r="I93" i="1"/>
  <c r="H93" i="1"/>
  <c r="S91" i="1"/>
  <c r="R91" i="1"/>
  <c r="Q91" i="1"/>
  <c r="P91" i="1"/>
  <c r="O91" i="1"/>
  <c r="L91" i="1"/>
  <c r="K91" i="1"/>
  <c r="J91" i="1"/>
  <c r="I91" i="1"/>
  <c r="H91" i="1"/>
  <c r="S89" i="1"/>
  <c r="R89" i="1"/>
  <c r="Q89" i="1"/>
  <c r="P89" i="1"/>
  <c r="O89" i="1"/>
  <c r="L89" i="1"/>
  <c r="K89" i="1"/>
  <c r="J89" i="1"/>
  <c r="I89" i="1"/>
  <c r="H89" i="1"/>
  <c r="S88" i="1"/>
  <c r="L88" i="1"/>
  <c r="K88" i="1"/>
  <c r="H88" i="1"/>
  <c r="P87" i="1"/>
  <c r="L87" i="1"/>
  <c r="I87" i="1"/>
  <c r="H87" i="1"/>
  <c r="S82" i="1"/>
  <c r="R82" i="1"/>
  <c r="Q82" i="1"/>
  <c r="Q83" i="1" s="1"/>
  <c r="P82" i="1"/>
  <c r="O82" i="1"/>
  <c r="N83" i="1"/>
  <c r="L82" i="1"/>
  <c r="K82" i="1"/>
  <c r="K83" i="1" s="1"/>
  <c r="J82" i="1"/>
  <c r="I82" i="1"/>
  <c r="H82" i="1"/>
  <c r="S81" i="1"/>
  <c r="R81" i="1"/>
  <c r="P81" i="1"/>
  <c r="O81" i="1"/>
  <c r="L81" i="1"/>
  <c r="J83" i="1"/>
  <c r="I81" i="1"/>
  <c r="I83" i="1" s="1"/>
  <c r="H81" i="1"/>
  <c r="H83" i="1" s="1"/>
  <c r="S74" i="1"/>
  <c r="R74" i="1"/>
  <c r="Q74" i="1"/>
  <c r="P74" i="1"/>
  <c r="O74" i="1"/>
  <c r="N74" i="1"/>
  <c r="L74" i="1"/>
  <c r="K74" i="1"/>
  <c r="J74" i="1"/>
  <c r="I74" i="1"/>
  <c r="H74" i="1"/>
  <c r="S72" i="1"/>
  <c r="R72" i="1"/>
  <c r="Q72" i="1"/>
  <c r="P72" i="1"/>
  <c r="O72" i="1"/>
  <c r="N72" i="1"/>
  <c r="L72" i="1"/>
  <c r="J72" i="1"/>
  <c r="I72" i="1"/>
  <c r="H72" i="1"/>
  <c r="R70" i="1"/>
  <c r="Q70" i="1"/>
  <c r="O70" i="1"/>
  <c r="N70" i="1"/>
  <c r="L70" i="1"/>
  <c r="K70" i="1"/>
  <c r="J70" i="1"/>
  <c r="I70" i="1"/>
  <c r="H70" i="1"/>
  <c r="S68" i="1"/>
  <c r="R68" i="1"/>
  <c r="Q68" i="1"/>
  <c r="P68" i="1"/>
  <c r="O68" i="1"/>
  <c r="L68" i="1"/>
  <c r="K68" i="1"/>
  <c r="J68" i="1"/>
  <c r="I68" i="1"/>
  <c r="H68" i="1"/>
  <c r="S67" i="1"/>
  <c r="R67" i="1"/>
  <c r="P67" i="1"/>
  <c r="O67" i="1"/>
  <c r="L67" i="1"/>
  <c r="H67" i="1"/>
  <c r="G113" i="1"/>
  <c r="G87" i="1"/>
  <c r="G67" i="1"/>
  <c r="G88" i="1"/>
  <c r="N109" i="1" l="1"/>
  <c r="J109" i="1"/>
  <c r="S116" i="1"/>
  <c r="J75" i="1"/>
  <c r="L83" i="1"/>
  <c r="K96" i="1"/>
  <c r="P83" i="1"/>
  <c r="O116" i="1"/>
  <c r="L75" i="1"/>
  <c r="R83" i="1"/>
  <c r="Q96" i="1"/>
  <c r="P109" i="1"/>
  <c r="H75" i="1"/>
  <c r="S83" i="1"/>
  <c r="P116" i="1"/>
  <c r="K116" i="1"/>
  <c r="N96" i="1"/>
  <c r="K75" i="1"/>
  <c r="O83" i="1"/>
  <c r="R116" i="1"/>
  <c r="I116" i="1"/>
  <c r="T75" i="1"/>
  <c r="T83" i="1"/>
  <c r="T96" i="1"/>
  <c r="T109" i="1"/>
  <c r="T116" i="1"/>
  <c r="S109" i="1"/>
  <c r="S96" i="1"/>
  <c r="S75" i="1"/>
  <c r="R109" i="1"/>
  <c r="R96" i="1"/>
  <c r="R75" i="1"/>
  <c r="Q116" i="1"/>
  <c r="Q109" i="1"/>
  <c r="Q75" i="1"/>
  <c r="P96" i="1"/>
  <c r="P75" i="1"/>
  <c r="O109" i="1"/>
  <c r="O96" i="1"/>
  <c r="O75" i="1"/>
  <c r="N75" i="1"/>
  <c r="L116" i="1"/>
  <c r="L109" i="1"/>
  <c r="L96" i="1"/>
  <c r="K109" i="1"/>
  <c r="J116" i="1"/>
  <c r="J96" i="1"/>
  <c r="I109" i="1"/>
  <c r="I96" i="1"/>
  <c r="I75" i="1"/>
  <c r="H116" i="1"/>
  <c r="H109" i="1"/>
  <c r="H96" i="1"/>
  <c r="G101" i="1"/>
  <c r="G100" i="1"/>
  <c r="G108" i="1"/>
  <c r="G106" i="1"/>
  <c r="G104" i="1"/>
  <c r="G82" i="1"/>
  <c r="G81" i="1"/>
  <c r="G68" i="1"/>
  <c r="G102" i="1"/>
  <c r="G115" i="1"/>
  <c r="G89" i="1"/>
  <c r="G95" i="1"/>
  <c r="G93" i="1"/>
  <c r="G91" i="1"/>
  <c r="G74" i="1"/>
  <c r="G72" i="1"/>
  <c r="G70" i="1"/>
  <c r="G114" i="1"/>
  <c r="G75" i="1" l="1"/>
  <c r="G83" i="1"/>
  <c r="G116" i="1"/>
  <c r="G109" i="1"/>
  <c r="G96" i="1"/>
</calcChain>
</file>

<file path=xl/sharedStrings.xml><?xml version="1.0" encoding="utf-8"?>
<sst xmlns="http://schemas.openxmlformats.org/spreadsheetml/2006/main" count="143" uniqueCount="65">
  <si>
    <t>Building Permit</t>
  </si>
  <si>
    <t>Plan Check</t>
  </si>
  <si>
    <t>State Surcharge</t>
  </si>
  <si>
    <t>Total</t>
  </si>
  <si>
    <t>Plumbing (3 bath)</t>
  </si>
  <si>
    <t>Mechanical*</t>
  </si>
  <si>
    <t>Struct Plan Check</t>
  </si>
  <si>
    <t>FLS Plan Check</t>
  </si>
  <si>
    <t>Sherwood</t>
  </si>
  <si>
    <t>Happy Valley</t>
  </si>
  <si>
    <t>Beaverton</t>
  </si>
  <si>
    <t>Electrical**</t>
  </si>
  <si>
    <t>Commercial Alteration</t>
  </si>
  <si>
    <t>New Single-Family</t>
  </si>
  <si>
    <t xml:space="preserve">*Kitchen Hood, 3 - Bath Fans, 100k Furnace, Clothes Dryer, Gas Piping </t>
  </si>
  <si>
    <t>** 200 Amp Service, 20 - Circuits</t>
  </si>
  <si>
    <t>Single-Family Addition</t>
  </si>
  <si>
    <t>New Commercial Office</t>
  </si>
  <si>
    <t xml:space="preserve">New Multi-Family </t>
  </si>
  <si>
    <t>$75,000 Value</t>
  </si>
  <si>
    <t xml:space="preserve">Value 2000 sq. ft. house </t>
  </si>
  <si>
    <t xml:space="preserve">w/ 500 sq. ft. garage </t>
  </si>
  <si>
    <t>Hillsboro</t>
  </si>
  <si>
    <t>$50,000 Value</t>
  </si>
  <si>
    <t>$234,470 Value</t>
  </si>
  <si>
    <t xml:space="preserve">$3,546,000 Value (30,000 Sq. Ft. Office) </t>
  </si>
  <si>
    <t>Albany</t>
  </si>
  <si>
    <t>Ashland</t>
  </si>
  <si>
    <t>Astoria</t>
  </si>
  <si>
    <t>Plumbing (1 bath)</t>
  </si>
  <si>
    <t>Bend</t>
  </si>
  <si>
    <t>Corvallis</t>
  </si>
  <si>
    <t>Dallas</t>
  </si>
  <si>
    <t>Eugene</t>
  </si>
  <si>
    <t>$813,760 Value (10-units, 8,000 Sq. Ft.)</t>
  </si>
  <si>
    <t>Forest Grove</t>
  </si>
  <si>
    <t>Independence</t>
  </si>
  <si>
    <t>Jackson County</t>
  </si>
  <si>
    <t xml:space="preserve">JURISDICTIONAL BUILDING PERMIT FEE  COMPARISON: JANUARY 2014                       </t>
  </si>
  <si>
    <t>LaGrand/Union Co.</t>
  </si>
  <si>
    <t>Lake Oswego</t>
  </si>
  <si>
    <t>Marion Co.</t>
  </si>
  <si>
    <t>Milwaukie</t>
  </si>
  <si>
    <t>Ontario</t>
  </si>
  <si>
    <t>Page 1 of 2</t>
  </si>
  <si>
    <t>Page 2 of 2</t>
  </si>
  <si>
    <t>Portland</t>
  </si>
  <si>
    <t>Salem</t>
  </si>
  <si>
    <t>Seaside</t>
  </si>
  <si>
    <t>Tigard</t>
  </si>
  <si>
    <t>Vancouver</t>
  </si>
  <si>
    <t>Washington Co.</t>
  </si>
  <si>
    <t>Wilsonville</t>
  </si>
  <si>
    <t>Woodburn</t>
  </si>
  <si>
    <t>Yamhill</t>
  </si>
  <si>
    <t>Yamhill Co.</t>
  </si>
  <si>
    <t>Medford</t>
  </si>
  <si>
    <t xml:space="preserve">JURISDICTIONAL BUILDING PERMIT FEE  COMPARISON: JANUARY 2015                       </t>
  </si>
  <si>
    <t>Central Point</t>
  </si>
  <si>
    <t>Tualatin</t>
  </si>
  <si>
    <t>Monmoth</t>
  </si>
  <si>
    <t>Deschutes Co.</t>
  </si>
  <si>
    <t>Marion Co. - Keizer</t>
  </si>
  <si>
    <t>Gresham</t>
  </si>
  <si>
    <t>Lane 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</si>
</sst>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7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2" fillId="2" borderId="1" xfId="0" applyNumberFormat="1" applyFont="1" applyFill="1" applyBorder="1"/>
    <xf numFmtId="164" fontId="2" fillId="2" borderId="2" xfId="0" applyNumberFormat="1" applyFont="1" applyFill="1" applyBorder="1"/>
    <xf numFmtId="0" fontId="0" fillId="2" borderId="0" xfId="0" applyFill="1"/>
    <xf numFmtId="0" fontId="1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wrapText="1"/>
    </xf>
    <xf numFmtId="164" fontId="2" fillId="2" borderId="7" xfId="0" applyNumberFormat="1" applyFont="1" applyFill="1" applyBorder="1" applyAlignment="1">
      <alignment horizontal="right"/>
    </xf>
    <xf numFmtId="0" fontId="2" fillId="2" borderId="7" xfId="0" applyFont="1" applyFill="1" applyBorder="1"/>
    <xf numFmtId="164" fontId="2" fillId="2" borderId="7" xfId="0" applyNumberFormat="1" applyFont="1" applyFill="1" applyBorder="1"/>
    <xf numFmtId="164" fontId="2" fillId="2" borderId="8" xfId="0" applyNumberFormat="1" applyFont="1" applyFill="1" applyBorder="1"/>
    <xf numFmtId="0" fontId="2" fillId="2" borderId="9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right"/>
    </xf>
    <xf numFmtId="164" fontId="2" fillId="2" borderId="10" xfId="0" applyNumberFormat="1" applyFont="1" applyFill="1" applyBorder="1"/>
    <xf numFmtId="0" fontId="2" fillId="2" borderId="1" xfId="0" applyFont="1" applyFill="1" applyBorder="1"/>
    <xf numFmtId="164" fontId="2" fillId="2" borderId="1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2" xfId="0" applyFont="1" applyFill="1" applyBorder="1" applyAlignment="1">
      <alignment wrapText="1"/>
    </xf>
    <xf numFmtId="164" fontId="2" fillId="2" borderId="5" xfId="0" applyNumberFormat="1" applyFont="1" applyFill="1" applyBorder="1"/>
    <xf numFmtId="0" fontId="1" fillId="2" borderId="3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8" fontId="2" fillId="2" borderId="0" xfId="0" applyNumberFormat="1" applyFont="1" applyFill="1" applyBorder="1" applyAlignment="1">
      <alignment horizontal="right"/>
    </xf>
    <xf numFmtId="8" fontId="2" fillId="2" borderId="0" xfId="0" applyNumberFormat="1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 applyAlignment="1">
      <alignment wrapText="1"/>
    </xf>
    <xf numFmtId="164" fontId="2" fillId="2" borderId="15" xfId="0" applyNumberFormat="1" applyFont="1" applyFill="1" applyBorder="1"/>
    <xf numFmtId="164" fontId="2" fillId="2" borderId="16" xfId="0" applyNumberFormat="1" applyFont="1" applyFill="1" applyBorder="1"/>
    <xf numFmtId="0" fontId="1" fillId="2" borderId="17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6" xfId="0" applyFont="1" applyFill="1" applyBorder="1"/>
    <xf numFmtId="164" fontId="1" fillId="3" borderId="18" xfId="0" applyNumberFormat="1" applyFont="1" applyFill="1" applyBorder="1" applyAlignment="1">
      <alignment horizontal="right"/>
    </xf>
    <xf numFmtId="164" fontId="1" fillId="3" borderId="18" xfId="0" applyNumberFormat="1" applyFont="1" applyFill="1" applyBorder="1"/>
    <xf numFmtId="0" fontId="2" fillId="3" borderId="19" xfId="0" applyFont="1" applyFill="1" applyBorder="1" applyAlignment="1">
      <alignment wrapText="1"/>
    </xf>
    <xf numFmtId="0" fontId="0" fillId="4" borderId="0" xfId="0" applyFill="1"/>
    <xf numFmtId="0" fontId="2" fillId="2" borderId="4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horizontal="right"/>
    </xf>
    <xf numFmtId="0" fontId="6" fillId="4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164" fontId="2" fillId="2" borderId="13" xfId="0" applyNumberFormat="1" applyFont="1" applyFill="1" applyBorder="1"/>
    <xf numFmtId="0" fontId="3" fillId="3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"/>
  <sheetViews>
    <sheetView tabSelected="1" view="pageBreakPreview" topLeftCell="A73" zoomScale="60" zoomScaleNormal="100" workbookViewId="0">
      <selection activeCell="N2" sqref="N2"/>
    </sheetView>
  </sheetViews>
  <sheetFormatPr defaultRowHeight="12.75" x14ac:dyDescent="0.2"/>
  <cols>
    <col min="1" max="1" width="32.7109375" style="3" customWidth="1"/>
    <col min="2" max="20" width="16.7109375" style="3" customWidth="1"/>
    <col min="21" max="16384" width="9.140625" style="3"/>
  </cols>
  <sheetData>
    <row r="1" spans="1:20" ht="42" customHeight="1" x14ac:dyDescent="0.2">
      <c r="A1" s="60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42"/>
      <c r="S1" s="42"/>
      <c r="T1" s="49" t="s">
        <v>44</v>
      </c>
    </row>
    <row r="2" spans="1:20" ht="49.5" customHeight="1" x14ac:dyDescent="0.2">
      <c r="A2" s="4"/>
      <c r="B2" s="56" t="s">
        <v>26</v>
      </c>
      <c r="C2" s="51" t="s">
        <v>27</v>
      </c>
      <c r="D2" s="5" t="s">
        <v>28</v>
      </c>
      <c r="E2" s="51" t="s">
        <v>10</v>
      </c>
      <c r="F2" s="52" t="s">
        <v>30</v>
      </c>
      <c r="G2" s="51" t="s">
        <v>58</v>
      </c>
      <c r="H2" s="51" t="s">
        <v>31</v>
      </c>
      <c r="I2" s="51" t="s">
        <v>32</v>
      </c>
      <c r="J2" s="51" t="s">
        <v>61</v>
      </c>
      <c r="K2" s="52" t="s">
        <v>33</v>
      </c>
      <c r="L2" s="52" t="s">
        <v>35</v>
      </c>
      <c r="M2" s="51" t="s">
        <v>63</v>
      </c>
      <c r="N2" s="57" t="s">
        <v>9</v>
      </c>
      <c r="O2" s="57" t="s">
        <v>22</v>
      </c>
      <c r="P2" s="52" t="s">
        <v>36</v>
      </c>
      <c r="Q2" s="52" t="s">
        <v>37</v>
      </c>
      <c r="R2" s="47" t="s">
        <v>39</v>
      </c>
      <c r="S2" s="62" t="s">
        <v>40</v>
      </c>
      <c r="T2" s="51" t="s">
        <v>64</v>
      </c>
    </row>
    <row r="3" spans="1:20" ht="20.100000000000001" customHeight="1" thickBot="1" x14ac:dyDescent="0.25">
      <c r="A3" s="6" t="s">
        <v>13</v>
      </c>
      <c r="B3" s="45"/>
      <c r="C3" s="7"/>
      <c r="D3" s="7"/>
      <c r="E3" s="7"/>
      <c r="F3" s="8"/>
      <c r="G3" s="7"/>
      <c r="H3" s="7"/>
      <c r="I3" s="7"/>
      <c r="J3" s="7"/>
      <c r="K3" s="8"/>
      <c r="L3" s="8"/>
      <c r="M3" s="7"/>
      <c r="N3" s="9"/>
      <c r="O3" s="9"/>
      <c r="P3" s="8"/>
      <c r="Q3" s="8"/>
      <c r="R3" s="8"/>
      <c r="S3" s="63"/>
      <c r="T3" s="7"/>
    </row>
    <row r="4" spans="1:20" ht="12.75" customHeight="1" x14ac:dyDescent="0.2">
      <c r="A4" s="10" t="s">
        <v>20</v>
      </c>
      <c r="B4" s="11"/>
      <c r="C4" s="11"/>
      <c r="D4" s="11"/>
      <c r="E4" s="11"/>
      <c r="F4" s="12"/>
      <c r="G4" s="11"/>
      <c r="H4" s="13"/>
      <c r="I4" s="13"/>
      <c r="J4" s="13"/>
      <c r="K4" s="13"/>
      <c r="L4" s="13"/>
      <c r="M4" s="11"/>
      <c r="N4" s="14"/>
      <c r="O4" s="14"/>
      <c r="P4" s="13"/>
      <c r="Q4" s="13"/>
      <c r="R4" s="13"/>
      <c r="S4" s="13"/>
      <c r="T4" s="11"/>
    </row>
    <row r="5" spans="1:20" ht="12.75" customHeight="1" x14ac:dyDescent="0.2">
      <c r="A5" s="15" t="s">
        <v>21</v>
      </c>
      <c r="B5" s="16"/>
      <c r="C5" s="16"/>
      <c r="D5" s="16"/>
      <c r="E5" s="16"/>
      <c r="F5" s="16"/>
      <c r="G5" s="16"/>
      <c r="H5" s="1"/>
      <c r="I5" s="1"/>
      <c r="J5" s="1"/>
      <c r="K5" s="1"/>
      <c r="L5" s="1"/>
      <c r="M5" s="16"/>
      <c r="N5" s="17"/>
      <c r="O5" s="17"/>
      <c r="P5" s="1"/>
      <c r="Q5" s="1"/>
      <c r="R5" s="1"/>
      <c r="S5" s="1"/>
      <c r="T5" s="16"/>
    </row>
    <row r="6" spans="1:20" ht="14.25" x14ac:dyDescent="0.2">
      <c r="A6" s="15" t="s">
        <v>24</v>
      </c>
      <c r="B6" s="16"/>
      <c r="C6" s="16"/>
      <c r="D6" s="16"/>
      <c r="E6" s="16"/>
      <c r="F6" s="18"/>
      <c r="G6" s="16"/>
      <c r="H6" s="1"/>
      <c r="I6" s="1"/>
      <c r="J6" s="1"/>
      <c r="K6" s="1"/>
      <c r="L6" s="1"/>
      <c r="M6" s="16"/>
      <c r="N6" s="17"/>
      <c r="O6" s="17"/>
      <c r="P6" s="1"/>
      <c r="Q6" s="1"/>
      <c r="R6" s="1"/>
      <c r="S6" s="1"/>
      <c r="T6" s="16"/>
    </row>
    <row r="7" spans="1:20" ht="14.25" x14ac:dyDescent="0.2">
      <c r="A7" s="15" t="s">
        <v>0</v>
      </c>
      <c r="B7" s="16">
        <v>1691</v>
      </c>
      <c r="C7" s="16">
        <v>788</v>
      </c>
      <c r="D7" s="16">
        <v>1001.65</v>
      </c>
      <c r="E7" s="16">
        <v>1275.05</v>
      </c>
      <c r="F7" s="1">
        <v>1334.05</v>
      </c>
      <c r="G7" s="16">
        <v>1024.5999999999999</v>
      </c>
      <c r="H7" s="1">
        <v>1048.1099999999999</v>
      </c>
      <c r="I7" s="1">
        <v>1295.98</v>
      </c>
      <c r="J7" s="1">
        <v>1290.6500000000001</v>
      </c>
      <c r="K7" s="1">
        <v>1275.57</v>
      </c>
      <c r="L7" s="1">
        <v>1562.13</v>
      </c>
      <c r="M7" s="16">
        <v>1691</v>
      </c>
      <c r="N7" s="17">
        <v>1462.15</v>
      </c>
      <c r="O7" s="17">
        <v>1083.1300000000001</v>
      </c>
      <c r="P7" s="1">
        <v>1024.4000000000001</v>
      </c>
      <c r="Q7" s="1">
        <v>1382.33</v>
      </c>
      <c r="R7" s="1">
        <v>1475</v>
      </c>
      <c r="S7" s="1">
        <v>1101</v>
      </c>
      <c r="T7" s="16">
        <v>1269.6500000000001</v>
      </c>
    </row>
    <row r="8" spans="1:20" ht="14.25" x14ac:dyDescent="0.2">
      <c r="A8" s="15" t="s">
        <v>1</v>
      </c>
      <c r="B8" s="16">
        <f t="shared" ref="B8:T8" si="0">B7*0.65</f>
        <v>1099.1500000000001</v>
      </c>
      <c r="C8" s="16">
        <f t="shared" si="0"/>
        <v>512.20000000000005</v>
      </c>
      <c r="D8" s="16">
        <f t="shared" si="0"/>
        <v>651.07249999999999</v>
      </c>
      <c r="E8" s="16">
        <f t="shared" ref="E8:G8" si="1">E7*0.65</f>
        <v>828.78250000000003</v>
      </c>
      <c r="F8" s="16">
        <f t="shared" si="0"/>
        <v>867.13250000000005</v>
      </c>
      <c r="G8" s="16">
        <f t="shared" si="1"/>
        <v>665.99</v>
      </c>
      <c r="H8" s="16">
        <v>1048.1099999999999</v>
      </c>
      <c r="I8" s="16">
        <v>1451.5</v>
      </c>
      <c r="J8" s="16">
        <f t="shared" si="0"/>
        <v>838.92250000000013</v>
      </c>
      <c r="K8" s="16">
        <v>865.98</v>
      </c>
      <c r="L8" s="16">
        <v>1015.36</v>
      </c>
      <c r="M8" s="16">
        <f t="shared" ref="M8" si="2">M7*0.65</f>
        <v>1099.1500000000001</v>
      </c>
      <c r="N8" s="19">
        <f t="shared" si="0"/>
        <v>950.39750000000004</v>
      </c>
      <c r="O8" s="19">
        <f t="shared" si="0"/>
        <v>704.03450000000009</v>
      </c>
      <c r="P8" s="16">
        <f t="shared" si="0"/>
        <v>665.86000000000013</v>
      </c>
      <c r="Q8" s="16">
        <f t="shared" si="0"/>
        <v>898.5145</v>
      </c>
      <c r="R8" s="16">
        <f t="shared" si="0"/>
        <v>958.75</v>
      </c>
      <c r="S8" s="16">
        <f t="shared" si="0"/>
        <v>715.65</v>
      </c>
      <c r="T8" s="16">
        <f t="shared" si="0"/>
        <v>825.27250000000004</v>
      </c>
    </row>
    <row r="9" spans="1:20" ht="14.25" x14ac:dyDescent="0.2">
      <c r="A9" s="15" t="s">
        <v>2</v>
      </c>
      <c r="B9" s="16">
        <f t="shared" ref="B9:T9" si="3">B7*0.12</f>
        <v>202.92</v>
      </c>
      <c r="C9" s="16">
        <f t="shared" si="3"/>
        <v>94.56</v>
      </c>
      <c r="D9" s="16">
        <f t="shared" si="3"/>
        <v>120.19799999999999</v>
      </c>
      <c r="E9" s="16">
        <f t="shared" ref="E9:G9" si="4">E7*0.12</f>
        <v>153.006</v>
      </c>
      <c r="F9" s="16">
        <f t="shared" si="3"/>
        <v>160.08599999999998</v>
      </c>
      <c r="G9" s="16">
        <f t="shared" si="4"/>
        <v>122.95199999999998</v>
      </c>
      <c r="H9" s="16">
        <f t="shared" si="3"/>
        <v>125.77319999999999</v>
      </c>
      <c r="I9" s="16">
        <f t="shared" ref="I9" si="5">I7*0.12</f>
        <v>155.51759999999999</v>
      </c>
      <c r="J9" s="16">
        <f t="shared" si="3"/>
        <v>154.87800000000001</v>
      </c>
      <c r="K9" s="16">
        <f t="shared" si="3"/>
        <v>153.0684</v>
      </c>
      <c r="L9" s="16">
        <f t="shared" si="3"/>
        <v>187.4556</v>
      </c>
      <c r="M9" s="16">
        <f t="shared" si="3"/>
        <v>202.92</v>
      </c>
      <c r="N9" s="16">
        <f t="shared" si="3"/>
        <v>175.458</v>
      </c>
      <c r="O9" s="16">
        <f t="shared" si="3"/>
        <v>129.97560000000001</v>
      </c>
      <c r="P9" s="16">
        <f t="shared" si="3"/>
        <v>122.92800000000001</v>
      </c>
      <c r="Q9" s="16">
        <f t="shared" si="3"/>
        <v>165.87959999999998</v>
      </c>
      <c r="R9" s="16">
        <f t="shared" si="3"/>
        <v>177</v>
      </c>
      <c r="S9" s="16">
        <f t="shared" si="3"/>
        <v>132.12</v>
      </c>
      <c r="T9" s="16">
        <f t="shared" si="3"/>
        <v>152.358</v>
      </c>
    </row>
    <row r="10" spans="1:20" ht="14.25" x14ac:dyDescent="0.2">
      <c r="A10" s="15" t="s">
        <v>4</v>
      </c>
      <c r="B10" s="16">
        <v>724</v>
      </c>
      <c r="C10" s="16">
        <v>405</v>
      </c>
      <c r="D10" s="16">
        <v>351</v>
      </c>
      <c r="E10" s="16">
        <v>380.67</v>
      </c>
      <c r="F10" s="1">
        <v>628.88</v>
      </c>
      <c r="G10" s="16">
        <v>418.75</v>
      </c>
      <c r="H10" s="16">
        <v>555</v>
      </c>
      <c r="I10" s="16">
        <v>404.8</v>
      </c>
      <c r="J10" s="16">
        <v>548</v>
      </c>
      <c r="K10" s="1">
        <v>374.15</v>
      </c>
      <c r="L10" s="1">
        <v>417.15</v>
      </c>
      <c r="M10" s="16">
        <v>724</v>
      </c>
      <c r="N10" s="17">
        <v>790</v>
      </c>
      <c r="O10" s="17">
        <v>472</v>
      </c>
      <c r="P10" s="1">
        <v>287.7</v>
      </c>
      <c r="Q10" s="1">
        <v>446.38</v>
      </c>
      <c r="R10" s="1">
        <v>354</v>
      </c>
      <c r="S10" s="1">
        <v>402.5</v>
      </c>
      <c r="T10" s="16">
        <v>474.75</v>
      </c>
    </row>
    <row r="11" spans="1:20" ht="14.25" x14ac:dyDescent="0.2">
      <c r="A11" s="15" t="s">
        <v>2</v>
      </c>
      <c r="B11" s="16">
        <f>B10*0.12</f>
        <v>86.88</v>
      </c>
      <c r="C11" s="16">
        <f t="shared" ref="C11:S11" si="6">C10*0.12</f>
        <v>48.6</v>
      </c>
      <c r="D11" s="16">
        <f t="shared" si="6"/>
        <v>42.12</v>
      </c>
      <c r="E11" s="16">
        <f t="shared" si="6"/>
        <v>45.680399999999999</v>
      </c>
      <c r="F11" s="16">
        <f t="shared" si="6"/>
        <v>75.465599999999995</v>
      </c>
      <c r="G11" s="16">
        <f t="shared" ref="G11" si="7">G10*0.12</f>
        <v>50.25</v>
      </c>
      <c r="H11" s="16">
        <f t="shared" si="6"/>
        <v>66.599999999999994</v>
      </c>
      <c r="I11" s="16">
        <f t="shared" ref="I11" si="8">I10*0.12</f>
        <v>48.576000000000001</v>
      </c>
      <c r="J11" s="16">
        <f t="shared" si="6"/>
        <v>65.759999999999991</v>
      </c>
      <c r="K11" s="16">
        <f t="shared" si="6"/>
        <v>44.897999999999996</v>
      </c>
      <c r="L11" s="16">
        <f t="shared" si="6"/>
        <v>50.057999999999993</v>
      </c>
      <c r="M11" s="16">
        <f t="shared" ref="M11" si="9">M10*0.12</f>
        <v>86.88</v>
      </c>
      <c r="N11" s="16">
        <f t="shared" si="6"/>
        <v>94.8</v>
      </c>
      <c r="O11" s="16">
        <f t="shared" si="6"/>
        <v>56.64</v>
      </c>
      <c r="P11" s="16">
        <f t="shared" si="6"/>
        <v>34.524000000000001</v>
      </c>
      <c r="Q11" s="16">
        <f t="shared" si="6"/>
        <v>53.565599999999996</v>
      </c>
      <c r="R11" s="16">
        <f t="shared" si="6"/>
        <v>42.48</v>
      </c>
      <c r="S11" s="16">
        <f t="shared" si="6"/>
        <v>48.3</v>
      </c>
      <c r="T11" s="16">
        <f t="shared" ref="T11" si="10">T10*0.12</f>
        <v>56.97</v>
      </c>
    </row>
    <row r="12" spans="1:20" ht="14.25" x14ac:dyDescent="0.2">
      <c r="A12" s="15" t="s">
        <v>5</v>
      </c>
      <c r="B12" s="16">
        <v>239</v>
      </c>
      <c r="C12" s="16">
        <v>58</v>
      </c>
      <c r="D12" s="16">
        <v>44.85</v>
      </c>
      <c r="E12" s="16">
        <v>197.64</v>
      </c>
      <c r="F12" s="1">
        <v>130.5</v>
      </c>
      <c r="G12" s="16">
        <v>100</v>
      </c>
      <c r="H12" s="16">
        <v>150</v>
      </c>
      <c r="I12" s="16">
        <v>89.78</v>
      </c>
      <c r="J12" s="16">
        <v>70</v>
      </c>
      <c r="K12" s="1">
        <v>291.77</v>
      </c>
      <c r="L12" s="1">
        <v>118.27</v>
      </c>
      <c r="M12" s="16">
        <v>239</v>
      </c>
      <c r="N12" s="17">
        <v>126.56</v>
      </c>
      <c r="O12" s="17">
        <v>82.6</v>
      </c>
      <c r="P12" s="1">
        <v>72</v>
      </c>
      <c r="Q12" s="1">
        <v>79.8</v>
      </c>
      <c r="R12" s="1">
        <v>89</v>
      </c>
      <c r="S12" s="1">
        <v>168</v>
      </c>
      <c r="T12" s="16">
        <v>250.4</v>
      </c>
    </row>
    <row r="13" spans="1:20" ht="14.25" x14ac:dyDescent="0.2">
      <c r="A13" s="15" t="s">
        <v>2</v>
      </c>
      <c r="B13" s="16">
        <f>B12*0.12</f>
        <v>28.68</v>
      </c>
      <c r="C13" s="16">
        <f t="shared" ref="C13:S13" si="11">C12*0.12</f>
        <v>6.96</v>
      </c>
      <c r="D13" s="16">
        <f t="shared" si="11"/>
        <v>5.3819999999999997</v>
      </c>
      <c r="E13" s="16">
        <f t="shared" si="11"/>
        <v>23.716799999999999</v>
      </c>
      <c r="F13" s="16">
        <f t="shared" si="11"/>
        <v>15.66</v>
      </c>
      <c r="G13" s="16">
        <f t="shared" ref="G13" si="12">G12*0.12</f>
        <v>12</v>
      </c>
      <c r="H13" s="16">
        <f t="shared" si="11"/>
        <v>18</v>
      </c>
      <c r="I13" s="16">
        <f t="shared" ref="I13" si="13">I12*0.12</f>
        <v>10.7736</v>
      </c>
      <c r="J13" s="16">
        <f t="shared" si="11"/>
        <v>8.4</v>
      </c>
      <c r="K13" s="16">
        <f t="shared" si="11"/>
        <v>35.0124</v>
      </c>
      <c r="L13" s="16">
        <f t="shared" si="11"/>
        <v>14.192399999999999</v>
      </c>
      <c r="M13" s="16">
        <f t="shared" ref="M13" si="14">M12*0.12</f>
        <v>28.68</v>
      </c>
      <c r="N13" s="16">
        <v>110</v>
      </c>
      <c r="O13" s="16">
        <f t="shared" si="11"/>
        <v>9.911999999999999</v>
      </c>
      <c r="P13" s="16">
        <f t="shared" si="11"/>
        <v>8.64</v>
      </c>
      <c r="Q13" s="16">
        <f t="shared" si="11"/>
        <v>9.5759999999999987</v>
      </c>
      <c r="R13" s="16">
        <f t="shared" si="11"/>
        <v>10.68</v>
      </c>
      <c r="S13" s="16">
        <f t="shared" si="11"/>
        <v>20.16</v>
      </c>
      <c r="T13" s="16">
        <f t="shared" ref="T13" si="15">T12*0.12</f>
        <v>30.047999999999998</v>
      </c>
    </row>
    <row r="14" spans="1:20" ht="14.25" x14ac:dyDescent="0.2">
      <c r="A14" s="15" t="s">
        <v>11</v>
      </c>
      <c r="B14" s="16">
        <v>305</v>
      </c>
      <c r="C14" s="16">
        <v>144</v>
      </c>
      <c r="D14" s="16">
        <v>0</v>
      </c>
      <c r="E14" s="16">
        <v>246.5</v>
      </c>
      <c r="F14" s="1">
        <v>463.95</v>
      </c>
      <c r="G14" s="16">
        <v>195.6</v>
      </c>
      <c r="H14" s="16">
        <v>185</v>
      </c>
      <c r="I14" s="16">
        <v>0</v>
      </c>
      <c r="J14" s="16">
        <v>364</v>
      </c>
      <c r="K14" s="16">
        <v>603.08000000000004</v>
      </c>
      <c r="L14" s="1">
        <v>308</v>
      </c>
      <c r="M14" s="16">
        <v>305</v>
      </c>
      <c r="N14" s="16">
        <v>435</v>
      </c>
      <c r="O14" s="17">
        <v>159.30000000000001</v>
      </c>
      <c r="P14" s="16">
        <v>0</v>
      </c>
      <c r="Q14" s="1">
        <v>203.75</v>
      </c>
      <c r="R14" s="1">
        <v>224.5</v>
      </c>
      <c r="S14" s="1">
        <v>251.1</v>
      </c>
      <c r="T14" s="16">
        <v>221</v>
      </c>
    </row>
    <row r="15" spans="1:20" ht="14.25" x14ac:dyDescent="0.2">
      <c r="A15" s="15" t="s">
        <v>2</v>
      </c>
      <c r="B15" s="16">
        <f>B14*0.12</f>
        <v>36.6</v>
      </c>
      <c r="C15" s="16">
        <f t="shared" ref="C15:S15" si="16">C14*0.12</f>
        <v>17.28</v>
      </c>
      <c r="D15" s="16">
        <f t="shared" si="16"/>
        <v>0</v>
      </c>
      <c r="E15" s="16">
        <f t="shared" si="16"/>
        <v>29.58</v>
      </c>
      <c r="F15" s="16">
        <f t="shared" si="16"/>
        <v>55.673999999999999</v>
      </c>
      <c r="G15" s="16">
        <f t="shared" ref="G15" si="17">G14*0.12</f>
        <v>23.471999999999998</v>
      </c>
      <c r="H15" s="16">
        <f t="shared" si="16"/>
        <v>22.2</v>
      </c>
      <c r="I15" s="16">
        <f t="shared" ref="I15" si="18">I14*0.12</f>
        <v>0</v>
      </c>
      <c r="J15" s="16">
        <f t="shared" si="16"/>
        <v>43.68</v>
      </c>
      <c r="K15" s="16">
        <f t="shared" si="16"/>
        <v>72.369600000000005</v>
      </c>
      <c r="L15" s="16">
        <f t="shared" si="16"/>
        <v>36.96</v>
      </c>
      <c r="M15" s="16">
        <f t="shared" ref="M15" si="19">M14*0.12</f>
        <v>36.6</v>
      </c>
      <c r="N15" s="16">
        <f t="shared" si="16"/>
        <v>52.199999999999996</v>
      </c>
      <c r="O15" s="16">
        <f t="shared" si="16"/>
        <v>19.116</v>
      </c>
      <c r="P15" s="16">
        <f t="shared" si="16"/>
        <v>0</v>
      </c>
      <c r="Q15" s="16">
        <f t="shared" si="16"/>
        <v>24.45</v>
      </c>
      <c r="R15" s="16">
        <f t="shared" si="16"/>
        <v>26.939999999999998</v>
      </c>
      <c r="S15" s="16">
        <f t="shared" si="16"/>
        <v>30.131999999999998</v>
      </c>
      <c r="T15" s="16">
        <f t="shared" ref="T15" si="20">T14*0.12</f>
        <v>26.52</v>
      </c>
    </row>
    <row r="16" spans="1:20" ht="15.75" thickBot="1" x14ac:dyDescent="0.3">
      <c r="A16" s="41" t="s">
        <v>3</v>
      </c>
      <c r="B16" s="39">
        <f>SUM(B7:B15)</f>
        <v>4413.2300000000005</v>
      </c>
      <c r="C16" s="39">
        <f t="shared" ref="C16:S16" si="21">SUM(C7:C15)</f>
        <v>2074.6</v>
      </c>
      <c r="D16" s="39">
        <f t="shared" si="21"/>
        <v>2216.2725</v>
      </c>
      <c r="E16" s="39">
        <f t="shared" si="21"/>
        <v>3180.6257000000001</v>
      </c>
      <c r="F16" s="39">
        <f t="shared" si="21"/>
        <v>3731.3980999999994</v>
      </c>
      <c r="G16" s="39">
        <f t="shared" ref="G16" si="22">SUM(G7:G15)</f>
        <v>2613.614</v>
      </c>
      <c r="H16" s="39">
        <f t="shared" si="21"/>
        <v>3218.7931999999996</v>
      </c>
      <c r="I16" s="39">
        <f t="shared" ref="I16" si="23">SUM(I7:I15)</f>
        <v>3456.9272000000005</v>
      </c>
      <c r="J16" s="39">
        <f t="shared" si="21"/>
        <v>3384.2905000000001</v>
      </c>
      <c r="K16" s="39">
        <f t="shared" si="21"/>
        <v>3715.8984000000005</v>
      </c>
      <c r="L16" s="39">
        <f t="shared" si="21"/>
        <v>3709.576</v>
      </c>
      <c r="M16" s="39">
        <f t="shared" ref="M16" si="24">SUM(M7:M15)</f>
        <v>4413.2300000000005</v>
      </c>
      <c r="N16" s="39">
        <f t="shared" si="21"/>
        <v>4196.5654999999997</v>
      </c>
      <c r="O16" s="39">
        <f t="shared" si="21"/>
        <v>2716.7081000000003</v>
      </c>
      <c r="P16" s="39">
        <f t="shared" si="21"/>
        <v>2216.0520000000001</v>
      </c>
      <c r="Q16" s="39">
        <f t="shared" si="21"/>
        <v>3264.2457000000004</v>
      </c>
      <c r="R16" s="39">
        <f t="shared" si="21"/>
        <v>3358.35</v>
      </c>
      <c r="S16" s="39">
        <f t="shared" si="21"/>
        <v>2868.962</v>
      </c>
      <c r="T16" s="39">
        <f t="shared" ref="T16" si="25">SUM(T7:T15)</f>
        <v>3306.9684999999999</v>
      </c>
    </row>
    <row r="17" spans="1:20" ht="42.75" x14ac:dyDescent="0.2">
      <c r="A17" s="20" t="s">
        <v>14</v>
      </c>
      <c r="B17" s="18"/>
      <c r="C17" s="18"/>
      <c r="D17" s="18"/>
      <c r="E17" s="18"/>
      <c r="F17" s="18"/>
      <c r="G17" s="18"/>
      <c r="H17" s="1"/>
      <c r="I17" s="1"/>
      <c r="J17" s="1"/>
      <c r="K17" s="1"/>
      <c r="L17" s="1"/>
      <c r="M17" s="18"/>
      <c r="N17" s="17"/>
      <c r="O17" s="17"/>
      <c r="P17" s="1"/>
      <c r="Q17" s="1"/>
      <c r="R17" s="1"/>
      <c r="S17" s="1"/>
      <c r="T17" s="18"/>
    </row>
    <row r="18" spans="1:20" ht="15" thickBot="1" x14ac:dyDescent="0.25">
      <c r="A18" s="30" t="s">
        <v>15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14.25" x14ac:dyDescent="0.2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0.100000000000001" customHeight="1" x14ac:dyDescent="0.25">
      <c r="A20" s="36" t="s">
        <v>16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38"/>
      <c r="P20" s="37"/>
      <c r="Q20" s="37"/>
      <c r="R20" s="37"/>
      <c r="S20" s="37"/>
      <c r="T20" s="37"/>
    </row>
    <row r="21" spans="1:20" ht="14.25" x14ac:dyDescent="0.2">
      <c r="A21" s="33" t="s">
        <v>23</v>
      </c>
      <c r="B21" s="34">
        <v>539</v>
      </c>
      <c r="C21" s="34">
        <v>283</v>
      </c>
      <c r="D21" s="34">
        <v>367.9</v>
      </c>
      <c r="E21" s="34">
        <v>723.58</v>
      </c>
      <c r="F21" s="34">
        <v>470.01</v>
      </c>
      <c r="G21" s="34">
        <v>368.1</v>
      </c>
      <c r="H21" s="34">
        <v>379.56</v>
      </c>
      <c r="I21" s="34">
        <v>461.02</v>
      </c>
      <c r="J21" s="34">
        <v>306.35000000000002</v>
      </c>
      <c r="K21" s="34">
        <v>500.04</v>
      </c>
      <c r="L21" s="34">
        <v>592.35</v>
      </c>
      <c r="M21" s="34">
        <v>539</v>
      </c>
      <c r="N21" s="35">
        <v>524.35</v>
      </c>
      <c r="O21" s="35">
        <v>408.65</v>
      </c>
      <c r="P21" s="34">
        <v>367.9</v>
      </c>
      <c r="Q21" s="34">
        <v>498.03</v>
      </c>
      <c r="R21" s="34">
        <v>500</v>
      </c>
      <c r="S21" s="34">
        <v>461.75</v>
      </c>
      <c r="T21" s="34">
        <v>506.55</v>
      </c>
    </row>
    <row r="22" spans="1:20" ht="14.25" x14ac:dyDescent="0.2">
      <c r="A22" s="15" t="s">
        <v>1</v>
      </c>
      <c r="B22" s="1">
        <f t="shared" ref="B22:T22" si="26">B21*0.65</f>
        <v>350.35</v>
      </c>
      <c r="C22" s="1">
        <f t="shared" si="26"/>
        <v>183.95000000000002</v>
      </c>
      <c r="D22" s="1">
        <f t="shared" si="26"/>
        <v>239.13499999999999</v>
      </c>
      <c r="E22" s="1">
        <f t="shared" ref="E22:G22" si="27">E21*0.65</f>
        <v>470.32700000000006</v>
      </c>
      <c r="F22" s="1">
        <f t="shared" si="26"/>
        <v>305.50650000000002</v>
      </c>
      <c r="G22" s="1">
        <f t="shared" si="27"/>
        <v>239.26500000000001</v>
      </c>
      <c r="H22" s="1">
        <v>379.56</v>
      </c>
      <c r="I22" s="1">
        <f t="shared" ref="I22" si="28">I21*0.65</f>
        <v>299.66300000000001</v>
      </c>
      <c r="J22" s="1">
        <f t="shared" si="26"/>
        <v>199.12750000000003</v>
      </c>
      <c r="K22" s="1">
        <f t="shared" si="26"/>
        <v>325.02600000000001</v>
      </c>
      <c r="L22" s="1">
        <v>385.03</v>
      </c>
      <c r="M22" s="1">
        <f t="shared" ref="M22" si="29">M21*0.65</f>
        <v>350.35</v>
      </c>
      <c r="N22" s="1">
        <f t="shared" si="26"/>
        <v>340.82750000000004</v>
      </c>
      <c r="O22" s="1">
        <f t="shared" si="26"/>
        <v>265.6225</v>
      </c>
      <c r="P22" s="1">
        <f t="shared" si="26"/>
        <v>239.13499999999999</v>
      </c>
      <c r="Q22" s="1">
        <f t="shared" si="26"/>
        <v>323.71949999999998</v>
      </c>
      <c r="R22" s="1">
        <f t="shared" si="26"/>
        <v>325</v>
      </c>
      <c r="S22" s="1">
        <f t="shared" si="26"/>
        <v>300.13749999999999</v>
      </c>
      <c r="T22" s="1">
        <f t="shared" si="26"/>
        <v>329.25749999999999</v>
      </c>
    </row>
    <row r="23" spans="1:20" ht="14.25" x14ac:dyDescent="0.2">
      <c r="A23" s="15" t="s">
        <v>2</v>
      </c>
      <c r="B23" s="16">
        <f t="shared" ref="B23:T23" si="30">B21*0.12</f>
        <v>64.679999999999993</v>
      </c>
      <c r="C23" s="16">
        <f t="shared" si="30"/>
        <v>33.96</v>
      </c>
      <c r="D23" s="16">
        <f t="shared" si="30"/>
        <v>44.147999999999996</v>
      </c>
      <c r="E23" s="16">
        <f t="shared" ref="E23:G23" si="31">E21*0.12</f>
        <v>86.829599999999999</v>
      </c>
      <c r="F23" s="16">
        <f t="shared" si="30"/>
        <v>56.401199999999996</v>
      </c>
      <c r="G23" s="16">
        <f t="shared" si="31"/>
        <v>44.172000000000004</v>
      </c>
      <c r="H23" s="16">
        <f t="shared" si="30"/>
        <v>45.547199999999997</v>
      </c>
      <c r="I23" s="16">
        <f t="shared" ref="I23" si="32">I21*0.12</f>
        <v>55.322399999999995</v>
      </c>
      <c r="J23" s="16">
        <f t="shared" si="30"/>
        <v>36.762</v>
      </c>
      <c r="K23" s="16">
        <f t="shared" si="30"/>
        <v>60.004800000000003</v>
      </c>
      <c r="L23" s="16">
        <f t="shared" si="30"/>
        <v>71.081999999999994</v>
      </c>
      <c r="M23" s="16">
        <f t="shared" si="30"/>
        <v>64.679999999999993</v>
      </c>
      <c r="N23" s="16">
        <f t="shared" si="30"/>
        <v>62.921999999999997</v>
      </c>
      <c r="O23" s="16">
        <f t="shared" si="30"/>
        <v>49.037999999999997</v>
      </c>
      <c r="P23" s="16">
        <f t="shared" si="30"/>
        <v>44.147999999999996</v>
      </c>
      <c r="Q23" s="16">
        <f t="shared" si="30"/>
        <v>59.763599999999997</v>
      </c>
      <c r="R23" s="16">
        <f t="shared" si="30"/>
        <v>60</v>
      </c>
      <c r="S23" s="16">
        <f t="shared" si="30"/>
        <v>55.41</v>
      </c>
      <c r="T23" s="16">
        <f t="shared" si="30"/>
        <v>60.786000000000001</v>
      </c>
    </row>
    <row r="24" spans="1:20" ht="15.75" thickBot="1" x14ac:dyDescent="0.3">
      <c r="A24" s="41" t="s">
        <v>3</v>
      </c>
      <c r="B24" s="40">
        <f>SUM(B21:B23)</f>
        <v>954.03</v>
      </c>
      <c r="C24" s="40">
        <f t="shared" ref="C24:S24" si="33">SUM(C21:C23)</f>
        <v>500.91</v>
      </c>
      <c r="D24" s="40">
        <f t="shared" si="33"/>
        <v>651.18299999999999</v>
      </c>
      <c r="E24" s="40">
        <f t="shared" si="33"/>
        <v>1280.7366000000002</v>
      </c>
      <c r="F24" s="40">
        <f t="shared" si="33"/>
        <v>831.91769999999997</v>
      </c>
      <c r="G24" s="40">
        <f t="shared" ref="G24" si="34">SUM(G21:G23)</f>
        <v>651.53700000000003</v>
      </c>
      <c r="H24" s="40">
        <f t="shared" si="33"/>
        <v>804.66719999999998</v>
      </c>
      <c r="I24" s="40">
        <f t="shared" ref="I24" si="35">SUM(I21:I23)</f>
        <v>816.00540000000001</v>
      </c>
      <c r="J24" s="40">
        <f t="shared" si="33"/>
        <v>542.23950000000013</v>
      </c>
      <c r="K24" s="40">
        <f t="shared" si="33"/>
        <v>885.07080000000008</v>
      </c>
      <c r="L24" s="40">
        <f t="shared" si="33"/>
        <v>1048.462</v>
      </c>
      <c r="M24" s="40">
        <f t="shared" ref="M24" si="36">SUM(M21:M23)</f>
        <v>954.03</v>
      </c>
      <c r="N24" s="40">
        <f t="shared" si="33"/>
        <v>928.09950000000003</v>
      </c>
      <c r="O24" s="40">
        <f t="shared" si="33"/>
        <v>723.31050000000005</v>
      </c>
      <c r="P24" s="40">
        <f t="shared" si="33"/>
        <v>651.18299999999999</v>
      </c>
      <c r="Q24" s="40">
        <f t="shared" si="33"/>
        <v>881.51309999999989</v>
      </c>
      <c r="R24" s="40">
        <f t="shared" si="33"/>
        <v>885</v>
      </c>
      <c r="S24" s="40">
        <f t="shared" si="33"/>
        <v>817.29750000000001</v>
      </c>
      <c r="T24" s="40">
        <f t="shared" ref="T24" si="37">SUM(T21:T23)</f>
        <v>896.59349999999995</v>
      </c>
    </row>
    <row r="25" spans="1:20" ht="14.25" x14ac:dyDescent="0.2">
      <c r="A25" s="2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3"/>
      <c r="O25" s="23"/>
      <c r="P25" s="2"/>
      <c r="Q25" s="2"/>
      <c r="R25" s="2"/>
      <c r="S25" s="2"/>
      <c r="T25" s="2"/>
    </row>
    <row r="26" spans="1:20" ht="20.100000000000001" customHeight="1" thickBot="1" x14ac:dyDescent="0.3">
      <c r="A26" s="24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3"/>
      <c r="O26" s="23"/>
      <c r="P26" s="2"/>
      <c r="Q26" s="2"/>
      <c r="R26" s="2"/>
      <c r="S26" s="2"/>
      <c r="T26" s="2"/>
    </row>
    <row r="27" spans="1:20" ht="28.5" x14ac:dyDescent="0.2">
      <c r="A27" s="10" t="s">
        <v>34</v>
      </c>
      <c r="B27" s="13">
        <v>5267</v>
      </c>
      <c r="C27" s="13">
        <v>2278</v>
      </c>
      <c r="D27" s="13">
        <v>2883.4</v>
      </c>
      <c r="E27" s="13">
        <v>4472.7299999999996</v>
      </c>
      <c r="F27" s="13">
        <v>3588.13</v>
      </c>
      <c r="G27" s="13">
        <v>2961.6</v>
      </c>
      <c r="H27" s="13">
        <v>3020.87</v>
      </c>
      <c r="I27" s="13">
        <v>5556.64</v>
      </c>
      <c r="J27" s="13">
        <v>4509.05</v>
      </c>
      <c r="K27" s="13">
        <v>3386.9</v>
      </c>
      <c r="L27" s="13">
        <v>4462.05</v>
      </c>
      <c r="M27" s="13">
        <v>5267</v>
      </c>
      <c r="N27" s="14">
        <v>4233.55</v>
      </c>
      <c r="O27" s="14">
        <v>2984.37</v>
      </c>
      <c r="P27" s="13">
        <v>2961.4</v>
      </c>
      <c r="Q27" s="13">
        <v>4004.73</v>
      </c>
      <c r="R27" s="13">
        <v>4370</v>
      </c>
      <c r="S27" s="13">
        <v>2696.7</v>
      </c>
      <c r="T27" s="13">
        <v>3594.75</v>
      </c>
    </row>
    <row r="28" spans="1:20" ht="14.25" x14ac:dyDescent="0.2">
      <c r="A28" s="15" t="s">
        <v>6</v>
      </c>
      <c r="B28" s="1">
        <f t="shared" ref="B28:T28" si="38">B27*0.65</f>
        <v>3423.55</v>
      </c>
      <c r="C28" s="1">
        <f t="shared" si="38"/>
        <v>1480.7</v>
      </c>
      <c r="D28" s="1">
        <f t="shared" si="38"/>
        <v>1874.21</v>
      </c>
      <c r="E28" s="1">
        <f t="shared" ref="E28:G28" si="39">E27*0.65</f>
        <v>2907.2745</v>
      </c>
      <c r="F28" s="1">
        <v>2505.83</v>
      </c>
      <c r="G28" s="1">
        <f t="shared" si="39"/>
        <v>1925.04</v>
      </c>
      <c r="H28" s="1">
        <v>3020.87</v>
      </c>
      <c r="I28" s="1">
        <v>4723.1400000000003</v>
      </c>
      <c r="J28" s="1">
        <v>2930.88</v>
      </c>
      <c r="K28" s="1">
        <f t="shared" si="38"/>
        <v>2201.4850000000001</v>
      </c>
      <c r="L28" s="1">
        <f t="shared" si="38"/>
        <v>2900.3325000000004</v>
      </c>
      <c r="M28" s="1">
        <f t="shared" si="38"/>
        <v>3423.55</v>
      </c>
      <c r="N28" s="17">
        <v>2751.81</v>
      </c>
      <c r="O28" s="17">
        <f t="shared" si="38"/>
        <v>1939.8405</v>
      </c>
      <c r="P28" s="1">
        <f t="shared" si="38"/>
        <v>1924.91</v>
      </c>
      <c r="Q28" s="1">
        <f t="shared" si="38"/>
        <v>2603.0745000000002</v>
      </c>
      <c r="R28" s="1">
        <f t="shared" si="38"/>
        <v>2840.5</v>
      </c>
      <c r="S28" s="1">
        <f t="shared" si="38"/>
        <v>1752.855</v>
      </c>
      <c r="T28" s="1">
        <f t="shared" si="38"/>
        <v>2336.5875000000001</v>
      </c>
    </row>
    <row r="29" spans="1:20" ht="14.25" x14ac:dyDescent="0.2">
      <c r="A29" s="15" t="s">
        <v>7</v>
      </c>
      <c r="B29" s="1">
        <f t="shared" ref="B29:T29" si="40">B27*0.4</f>
        <v>2106.8000000000002</v>
      </c>
      <c r="C29" s="1">
        <f t="shared" si="40"/>
        <v>911.2</v>
      </c>
      <c r="D29" s="1">
        <f t="shared" si="40"/>
        <v>1153.3600000000001</v>
      </c>
      <c r="E29" s="1">
        <f t="shared" ref="E29:G29" si="41">E27*0.4</f>
        <v>1789.0919999999999</v>
      </c>
      <c r="F29" s="1">
        <v>1542.05</v>
      </c>
      <c r="G29" s="1">
        <f t="shared" si="41"/>
        <v>1184.6400000000001</v>
      </c>
      <c r="H29" s="1">
        <v>3020.87</v>
      </c>
      <c r="I29" s="1">
        <v>3333.98</v>
      </c>
      <c r="J29" s="1">
        <f t="shared" si="40"/>
        <v>1803.6200000000001</v>
      </c>
      <c r="K29" s="1">
        <v>1354.76</v>
      </c>
      <c r="L29" s="1">
        <f t="shared" si="40"/>
        <v>1784.8200000000002</v>
      </c>
      <c r="M29" s="1">
        <f t="shared" si="40"/>
        <v>2106.8000000000002</v>
      </c>
      <c r="N29" s="17">
        <v>1693.42</v>
      </c>
      <c r="O29" s="17">
        <f t="shared" si="40"/>
        <v>1193.748</v>
      </c>
      <c r="P29" s="1">
        <f t="shared" si="40"/>
        <v>1184.5600000000002</v>
      </c>
      <c r="Q29" s="1">
        <v>1601.89</v>
      </c>
      <c r="R29" s="1">
        <f t="shared" si="40"/>
        <v>1748</v>
      </c>
      <c r="S29" s="1">
        <f t="shared" si="40"/>
        <v>1078.68</v>
      </c>
      <c r="T29" s="1">
        <f t="shared" si="40"/>
        <v>1437.9</v>
      </c>
    </row>
    <row r="30" spans="1:20" ht="14.25" x14ac:dyDescent="0.2">
      <c r="A30" s="15" t="s">
        <v>2</v>
      </c>
      <c r="B30" s="16">
        <f>B27*0.12</f>
        <v>632.04</v>
      </c>
      <c r="C30" s="16">
        <f t="shared" ref="C30:T30" si="42">C27*0.12</f>
        <v>273.36</v>
      </c>
      <c r="D30" s="16">
        <f t="shared" si="42"/>
        <v>346.00799999999998</v>
      </c>
      <c r="E30" s="16">
        <f t="shared" ref="E30:G30" si="43">E27*0.12</f>
        <v>536.72759999999994</v>
      </c>
      <c r="F30" s="16">
        <f t="shared" si="42"/>
        <v>430.57560000000001</v>
      </c>
      <c r="G30" s="16">
        <f t="shared" si="43"/>
        <v>355.392</v>
      </c>
      <c r="H30" s="16">
        <f t="shared" si="42"/>
        <v>362.50439999999998</v>
      </c>
      <c r="I30" s="16">
        <f t="shared" ref="I30" si="44">I27*0.12</f>
        <v>666.79679999999996</v>
      </c>
      <c r="J30" s="16">
        <f t="shared" si="42"/>
        <v>541.08600000000001</v>
      </c>
      <c r="K30" s="16">
        <f t="shared" si="42"/>
        <v>406.428</v>
      </c>
      <c r="L30" s="16">
        <f t="shared" si="42"/>
        <v>535.44600000000003</v>
      </c>
      <c r="M30" s="16">
        <f t="shared" si="42"/>
        <v>632.04</v>
      </c>
      <c r="N30" s="16">
        <f t="shared" si="42"/>
        <v>508.02600000000001</v>
      </c>
      <c r="O30" s="16">
        <f t="shared" si="42"/>
        <v>358.12439999999998</v>
      </c>
      <c r="P30" s="16">
        <f t="shared" si="42"/>
        <v>355.36799999999999</v>
      </c>
      <c r="Q30" s="16">
        <f t="shared" si="42"/>
        <v>480.56759999999997</v>
      </c>
      <c r="R30" s="16">
        <f t="shared" si="42"/>
        <v>524.4</v>
      </c>
      <c r="S30" s="16">
        <f t="shared" si="42"/>
        <v>323.60399999999998</v>
      </c>
      <c r="T30" s="16">
        <f t="shared" si="42"/>
        <v>431.37</v>
      </c>
    </row>
    <row r="31" spans="1:20" ht="14.25" x14ac:dyDescent="0.2">
      <c r="A31" s="15" t="s">
        <v>29</v>
      </c>
      <c r="B31" s="48">
        <v>3007.2</v>
      </c>
      <c r="C31" s="48">
        <v>1416</v>
      </c>
      <c r="D31" s="48">
        <v>1439</v>
      </c>
      <c r="E31" s="48">
        <v>1455.42</v>
      </c>
      <c r="F31" s="48">
        <v>2791.18</v>
      </c>
      <c r="G31" s="48">
        <v>1260</v>
      </c>
      <c r="H31" s="48">
        <v>2480</v>
      </c>
      <c r="I31" s="48">
        <v>2002.14</v>
      </c>
      <c r="J31" s="48">
        <v>2488</v>
      </c>
      <c r="K31" s="48">
        <v>2221.42</v>
      </c>
      <c r="L31" s="48">
        <v>1417.9</v>
      </c>
      <c r="M31" s="48">
        <v>3007.2</v>
      </c>
      <c r="N31" s="48">
        <v>2708</v>
      </c>
      <c r="O31" s="48">
        <v>2124</v>
      </c>
      <c r="P31" s="48">
        <v>1277.55</v>
      </c>
      <c r="Q31" s="48">
        <v>1788.03</v>
      </c>
      <c r="R31" s="48">
        <v>2098</v>
      </c>
      <c r="S31" s="48">
        <v>2418</v>
      </c>
      <c r="T31" s="48">
        <v>1714.2</v>
      </c>
    </row>
    <row r="32" spans="1:20" ht="14.25" x14ac:dyDescent="0.2">
      <c r="A32" s="15" t="s">
        <v>2</v>
      </c>
      <c r="B32" s="48">
        <v>698</v>
      </c>
      <c r="C32" s="48">
        <f t="shared" ref="C32:S32" si="45">C31*0.12</f>
        <v>169.92</v>
      </c>
      <c r="D32" s="48">
        <f t="shared" si="45"/>
        <v>172.68</v>
      </c>
      <c r="E32" s="48">
        <f t="shared" si="45"/>
        <v>174.65039999999999</v>
      </c>
      <c r="F32" s="48">
        <f t="shared" si="45"/>
        <v>334.94159999999999</v>
      </c>
      <c r="G32" s="48">
        <f t="shared" ref="G32" si="46">G31*0.12</f>
        <v>151.19999999999999</v>
      </c>
      <c r="H32" s="48">
        <f t="shared" si="45"/>
        <v>297.59999999999997</v>
      </c>
      <c r="I32" s="48">
        <f t="shared" ref="I32" si="47">I31*0.12</f>
        <v>240.2568</v>
      </c>
      <c r="J32" s="48">
        <f t="shared" si="45"/>
        <v>298.56</v>
      </c>
      <c r="K32" s="48">
        <f t="shared" si="45"/>
        <v>266.57040000000001</v>
      </c>
      <c r="L32" s="48">
        <f t="shared" si="45"/>
        <v>170.148</v>
      </c>
      <c r="M32" s="48">
        <f t="shared" ref="M32" si="48">M31*0.12</f>
        <v>360.86399999999998</v>
      </c>
      <c r="N32" s="48">
        <f t="shared" si="45"/>
        <v>324.95999999999998</v>
      </c>
      <c r="O32" s="48">
        <f t="shared" si="45"/>
        <v>254.88</v>
      </c>
      <c r="P32" s="48">
        <f t="shared" si="45"/>
        <v>153.30599999999998</v>
      </c>
      <c r="Q32" s="48">
        <f t="shared" si="45"/>
        <v>214.56359999999998</v>
      </c>
      <c r="R32" s="48">
        <f t="shared" si="45"/>
        <v>251.76</v>
      </c>
      <c r="S32" s="48">
        <f t="shared" si="45"/>
        <v>290.15999999999997</v>
      </c>
      <c r="T32" s="48">
        <f t="shared" ref="T32" si="49">T31*0.12</f>
        <v>205.70400000000001</v>
      </c>
    </row>
    <row r="33" spans="1:20" ht="14.25" x14ac:dyDescent="0.2">
      <c r="A33" s="15" t="s">
        <v>5</v>
      </c>
      <c r="B33" s="48">
        <v>698</v>
      </c>
      <c r="C33" s="48">
        <v>125</v>
      </c>
      <c r="D33" s="48">
        <v>221.65</v>
      </c>
      <c r="E33" s="48">
        <v>728.71</v>
      </c>
      <c r="F33" s="48">
        <v>454.72</v>
      </c>
      <c r="G33" s="48">
        <v>221.85</v>
      </c>
      <c r="H33" s="48">
        <v>434</v>
      </c>
      <c r="I33" s="48">
        <v>494.59</v>
      </c>
      <c r="J33" s="48">
        <v>3932.7</v>
      </c>
      <c r="K33" s="48">
        <v>316.10000000000002</v>
      </c>
      <c r="L33" s="48">
        <v>1194</v>
      </c>
      <c r="M33" s="48">
        <v>698</v>
      </c>
      <c r="N33" s="48">
        <v>321</v>
      </c>
      <c r="O33" s="48">
        <v>282.05</v>
      </c>
      <c r="P33" s="48">
        <v>155</v>
      </c>
      <c r="Q33" s="48">
        <v>465.89</v>
      </c>
      <c r="R33" s="48">
        <v>240</v>
      </c>
      <c r="S33" s="48">
        <v>377.5</v>
      </c>
      <c r="T33" s="48">
        <v>321.55</v>
      </c>
    </row>
    <row r="34" spans="1:20" ht="14.25" x14ac:dyDescent="0.2">
      <c r="A34" s="15" t="s">
        <v>2</v>
      </c>
      <c r="B34" s="48">
        <f>B33*0.12</f>
        <v>83.759999999999991</v>
      </c>
      <c r="C34" s="48">
        <f t="shared" ref="C34:S34" si="50">C33*0.12</f>
        <v>15</v>
      </c>
      <c r="D34" s="48">
        <f t="shared" si="50"/>
        <v>26.597999999999999</v>
      </c>
      <c r="E34" s="48">
        <f t="shared" si="50"/>
        <v>87.4452</v>
      </c>
      <c r="F34" s="48">
        <f t="shared" si="50"/>
        <v>54.566400000000002</v>
      </c>
      <c r="G34" s="48">
        <f t="shared" ref="G34" si="51">G33*0.12</f>
        <v>26.622</v>
      </c>
      <c r="H34" s="48">
        <f t="shared" si="50"/>
        <v>52.08</v>
      </c>
      <c r="I34" s="48">
        <f t="shared" ref="I34" si="52">I33*0.12</f>
        <v>59.350799999999992</v>
      </c>
      <c r="J34" s="48">
        <f t="shared" si="50"/>
        <v>471.92399999999998</v>
      </c>
      <c r="K34" s="48">
        <f t="shared" si="50"/>
        <v>37.932000000000002</v>
      </c>
      <c r="L34" s="48">
        <f t="shared" si="50"/>
        <v>143.28</v>
      </c>
      <c r="M34" s="48">
        <f t="shared" ref="M34" si="53">M33*0.12</f>
        <v>83.759999999999991</v>
      </c>
      <c r="N34" s="48">
        <f t="shared" si="50"/>
        <v>38.519999999999996</v>
      </c>
      <c r="O34" s="48">
        <f t="shared" si="50"/>
        <v>33.846000000000004</v>
      </c>
      <c r="P34" s="48">
        <f t="shared" si="50"/>
        <v>18.599999999999998</v>
      </c>
      <c r="Q34" s="48">
        <f t="shared" si="50"/>
        <v>55.906799999999997</v>
      </c>
      <c r="R34" s="48">
        <f t="shared" si="50"/>
        <v>28.799999999999997</v>
      </c>
      <c r="S34" s="48">
        <f t="shared" si="50"/>
        <v>45.3</v>
      </c>
      <c r="T34" s="48">
        <f t="shared" ref="T34" si="54">T33*0.12</f>
        <v>38.585999999999999</v>
      </c>
    </row>
    <row r="35" spans="1:20" ht="14.25" x14ac:dyDescent="0.2">
      <c r="A35" s="15" t="s">
        <v>11</v>
      </c>
      <c r="B35" s="48">
        <v>819.5</v>
      </c>
      <c r="C35" s="48">
        <v>930</v>
      </c>
      <c r="D35" s="48"/>
      <c r="E35" s="48">
        <v>1306</v>
      </c>
      <c r="F35" s="48">
        <v>1020.32</v>
      </c>
      <c r="G35" s="48">
        <v>1116</v>
      </c>
      <c r="H35" s="48">
        <v>1350</v>
      </c>
      <c r="I35" s="48"/>
      <c r="J35" s="48">
        <v>2445</v>
      </c>
      <c r="K35" s="48">
        <v>2169.1</v>
      </c>
      <c r="L35" s="48">
        <v>308</v>
      </c>
      <c r="M35" s="48">
        <v>819.5</v>
      </c>
      <c r="N35" s="48">
        <v>2810</v>
      </c>
      <c r="O35" s="48">
        <v>1239</v>
      </c>
      <c r="P35" s="48"/>
      <c r="Q35" s="48">
        <v>1487.5</v>
      </c>
      <c r="R35" s="48">
        <v>1292.5</v>
      </c>
      <c r="S35" s="48">
        <v>1520.5</v>
      </c>
      <c r="T35" s="48">
        <v>1430</v>
      </c>
    </row>
    <row r="36" spans="1:20" ht="14.25" x14ac:dyDescent="0.2">
      <c r="A36" s="15" t="s">
        <v>2</v>
      </c>
      <c r="B36" s="48">
        <f>B35*0.12</f>
        <v>98.34</v>
      </c>
      <c r="C36" s="48">
        <f t="shared" ref="C36:S36" si="55">C35*0.12</f>
        <v>111.6</v>
      </c>
      <c r="D36" s="48">
        <f t="shared" si="55"/>
        <v>0</v>
      </c>
      <c r="E36" s="48">
        <f t="shared" si="55"/>
        <v>156.72</v>
      </c>
      <c r="F36" s="48">
        <f t="shared" si="55"/>
        <v>122.4384</v>
      </c>
      <c r="G36" s="48">
        <f t="shared" ref="G36" si="56">G35*0.12</f>
        <v>133.91999999999999</v>
      </c>
      <c r="H36" s="48">
        <f t="shared" si="55"/>
        <v>162</v>
      </c>
      <c r="I36" s="48">
        <f t="shared" ref="I36" si="57">I35*0.12</f>
        <v>0</v>
      </c>
      <c r="J36" s="48">
        <f t="shared" si="55"/>
        <v>293.39999999999998</v>
      </c>
      <c r="K36" s="48">
        <f t="shared" si="55"/>
        <v>260.29199999999997</v>
      </c>
      <c r="L36" s="48">
        <f t="shared" si="55"/>
        <v>36.96</v>
      </c>
      <c r="M36" s="48">
        <f t="shared" ref="M36" si="58">M35*0.12</f>
        <v>98.34</v>
      </c>
      <c r="N36" s="48">
        <f t="shared" si="55"/>
        <v>337.2</v>
      </c>
      <c r="O36" s="48">
        <f t="shared" si="55"/>
        <v>148.68</v>
      </c>
      <c r="P36" s="48">
        <f t="shared" si="55"/>
        <v>0</v>
      </c>
      <c r="Q36" s="48">
        <f t="shared" si="55"/>
        <v>178.5</v>
      </c>
      <c r="R36" s="48">
        <f t="shared" si="55"/>
        <v>155.1</v>
      </c>
      <c r="S36" s="48">
        <f t="shared" si="55"/>
        <v>182.45999999999998</v>
      </c>
      <c r="T36" s="48">
        <f t="shared" ref="T36" si="59">T35*0.12</f>
        <v>171.6</v>
      </c>
    </row>
    <row r="37" spans="1:20" ht="15.75" thickBot="1" x14ac:dyDescent="0.3">
      <c r="A37" s="41" t="s">
        <v>3</v>
      </c>
      <c r="B37" s="40">
        <f>SUM(B27:B36)</f>
        <v>16834.189999999999</v>
      </c>
      <c r="C37" s="40">
        <f t="shared" ref="C37:S37" si="60">SUM(C27:C36)</f>
        <v>7710.78</v>
      </c>
      <c r="D37" s="40">
        <f t="shared" si="60"/>
        <v>8116.9060000000009</v>
      </c>
      <c r="E37" s="40">
        <f t="shared" si="60"/>
        <v>13614.769700000001</v>
      </c>
      <c r="F37" s="40">
        <f t="shared" si="60"/>
        <v>12844.752</v>
      </c>
      <c r="G37" s="40">
        <f t="shared" ref="G37" si="61">SUM(G27:G36)</f>
        <v>9336.264000000001</v>
      </c>
      <c r="H37" s="40">
        <f t="shared" si="60"/>
        <v>14200.794400000001</v>
      </c>
      <c r="I37" s="40">
        <f t="shared" ref="I37" si="62">SUM(I27:I36)</f>
        <v>17076.894400000001</v>
      </c>
      <c r="J37" s="40">
        <f t="shared" si="60"/>
        <v>19714.22</v>
      </c>
      <c r="K37" s="40">
        <f t="shared" si="60"/>
        <v>12620.987400000002</v>
      </c>
      <c r="L37" s="40">
        <f t="shared" si="60"/>
        <v>12952.9365</v>
      </c>
      <c r="M37" s="40">
        <f t="shared" ref="M37" si="63">SUM(M27:M36)</f>
        <v>16497.054</v>
      </c>
      <c r="N37" s="40">
        <f t="shared" si="60"/>
        <v>15726.486000000001</v>
      </c>
      <c r="O37" s="40">
        <f t="shared" si="60"/>
        <v>10558.5389</v>
      </c>
      <c r="P37" s="40">
        <f t="shared" si="60"/>
        <v>8030.6940000000013</v>
      </c>
      <c r="Q37" s="40">
        <f t="shared" si="60"/>
        <v>12880.6525</v>
      </c>
      <c r="R37" s="40">
        <f t="shared" si="60"/>
        <v>13549.06</v>
      </c>
      <c r="S37" s="40">
        <f t="shared" si="60"/>
        <v>10685.758999999998</v>
      </c>
      <c r="T37" s="40">
        <f t="shared" ref="T37" si="64">SUM(T27:T36)</f>
        <v>11682.247499999998</v>
      </c>
    </row>
    <row r="38" spans="1:20" ht="14.25" x14ac:dyDescent="0.2">
      <c r="A38" s="2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3"/>
      <c r="O38" s="23"/>
      <c r="P38" s="2"/>
      <c r="Q38" s="2"/>
      <c r="R38" s="2"/>
      <c r="S38" s="2"/>
      <c r="T38" s="2"/>
    </row>
    <row r="39" spans="1:20" ht="20.100000000000001" customHeight="1" thickBot="1" x14ac:dyDescent="0.3">
      <c r="A39" s="24" t="s">
        <v>17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3"/>
      <c r="O39" s="23"/>
      <c r="P39" s="2"/>
      <c r="Q39" s="2"/>
      <c r="R39" s="2"/>
      <c r="S39" s="2"/>
      <c r="T39" s="2"/>
    </row>
    <row r="40" spans="1:20" ht="29.25" thickBot="1" x14ac:dyDescent="0.25">
      <c r="A40" s="10" t="s">
        <v>25</v>
      </c>
      <c r="B40" s="13">
        <v>14699</v>
      </c>
      <c r="C40" s="13">
        <v>9283</v>
      </c>
      <c r="D40" s="13">
        <v>11762.4</v>
      </c>
      <c r="E40" s="13">
        <v>9889.3700000000008</v>
      </c>
      <c r="F40" s="13">
        <v>15707.59</v>
      </c>
      <c r="G40" s="13">
        <v>12068.1</v>
      </c>
      <c r="H40" s="53">
        <v>12295.49</v>
      </c>
      <c r="I40" s="13">
        <v>23833.29</v>
      </c>
      <c r="J40" s="13">
        <v>19639.849999999999</v>
      </c>
      <c r="K40" s="13">
        <v>13312.99</v>
      </c>
      <c r="L40" s="13">
        <v>12697.71</v>
      </c>
      <c r="M40" s="13">
        <v>14699</v>
      </c>
      <c r="N40" s="14">
        <v>17262.849999999999</v>
      </c>
      <c r="O40" s="14">
        <v>11922.75</v>
      </c>
      <c r="P40" s="13">
        <v>12067.9</v>
      </c>
      <c r="Q40" s="13">
        <v>16333.53</v>
      </c>
      <c r="R40" s="13">
        <v>12938</v>
      </c>
      <c r="S40" s="13">
        <v>7371.9</v>
      </c>
      <c r="T40" s="13">
        <v>14522.55</v>
      </c>
    </row>
    <row r="41" spans="1:20" ht="15" thickBot="1" x14ac:dyDescent="0.25">
      <c r="A41" s="15" t="s">
        <v>6</v>
      </c>
      <c r="B41" s="1">
        <f t="shared" ref="B41:S41" si="65">B40*0.65</f>
        <v>9554.35</v>
      </c>
      <c r="C41" s="1">
        <f t="shared" si="65"/>
        <v>6033.95</v>
      </c>
      <c r="D41" s="1">
        <f t="shared" si="65"/>
        <v>7645.56</v>
      </c>
      <c r="E41" s="1">
        <f t="shared" si="65"/>
        <v>6428.0905000000012</v>
      </c>
      <c r="F41" s="1">
        <f t="shared" si="65"/>
        <v>10209.933500000001</v>
      </c>
      <c r="G41" s="1">
        <f t="shared" ref="G41" si="66">G40*0.65</f>
        <v>7844.2650000000003</v>
      </c>
      <c r="H41" s="53">
        <v>12295.49</v>
      </c>
      <c r="I41" s="1">
        <v>20258.29</v>
      </c>
      <c r="J41" s="1">
        <f t="shared" si="65"/>
        <v>12765.9025</v>
      </c>
      <c r="K41" s="1">
        <f t="shared" si="65"/>
        <v>8653.4434999999994</v>
      </c>
      <c r="L41" s="1">
        <f t="shared" si="65"/>
        <v>8253.5115000000005</v>
      </c>
      <c r="M41" s="1">
        <f t="shared" ref="M41" si="67">M40*0.65</f>
        <v>9554.35</v>
      </c>
      <c r="N41" s="1">
        <f t="shared" si="65"/>
        <v>11220.852499999999</v>
      </c>
      <c r="O41" s="1">
        <f t="shared" si="65"/>
        <v>7749.7875000000004</v>
      </c>
      <c r="P41" s="1">
        <f t="shared" si="65"/>
        <v>7844.1350000000002</v>
      </c>
      <c r="Q41" s="1">
        <f t="shared" si="65"/>
        <v>10616.7945</v>
      </c>
      <c r="R41" s="1">
        <v>9409.7000000000007</v>
      </c>
      <c r="S41" s="1">
        <f t="shared" si="65"/>
        <v>4791.7349999999997</v>
      </c>
      <c r="T41" s="1">
        <f t="shared" ref="T41" si="68">T40*0.65</f>
        <v>9439.6574999999993</v>
      </c>
    </row>
    <row r="42" spans="1:20" ht="14.25" x14ac:dyDescent="0.2">
      <c r="A42" s="15" t="s">
        <v>7</v>
      </c>
      <c r="B42" s="1">
        <f t="shared" ref="B42:S42" si="69">B40*0.4</f>
        <v>5879.6</v>
      </c>
      <c r="C42" s="1">
        <v>3676.07</v>
      </c>
      <c r="D42" s="1">
        <f t="shared" si="69"/>
        <v>4704.96</v>
      </c>
      <c r="E42" s="1">
        <f t="shared" si="69"/>
        <v>3955.7480000000005</v>
      </c>
      <c r="F42" s="1">
        <f t="shared" si="69"/>
        <v>6283.0360000000001</v>
      </c>
      <c r="G42" s="1">
        <f t="shared" ref="G42" si="70">G40*0.4</f>
        <v>4827.2400000000007</v>
      </c>
      <c r="H42" s="53">
        <v>12295.49</v>
      </c>
      <c r="I42" s="1">
        <v>14288.97</v>
      </c>
      <c r="J42" s="1">
        <f t="shared" si="69"/>
        <v>7855.94</v>
      </c>
      <c r="K42" s="1">
        <f t="shared" si="69"/>
        <v>5325.1959999999999</v>
      </c>
      <c r="L42" s="1">
        <f t="shared" si="69"/>
        <v>5079.0839999999998</v>
      </c>
      <c r="M42" s="1">
        <f t="shared" ref="M42" si="71">M40*0.4</f>
        <v>5879.6</v>
      </c>
      <c r="N42" s="1">
        <f t="shared" si="69"/>
        <v>6905.1399999999994</v>
      </c>
      <c r="O42" s="1">
        <f t="shared" si="69"/>
        <v>4769.1000000000004</v>
      </c>
      <c r="P42" s="1">
        <f t="shared" si="69"/>
        <v>4827.16</v>
      </c>
      <c r="Q42" s="1">
        <f t="shared" si="69"/>
        <v>6533.4120000000003</v>
      </c>
      <c r="R42" s="1">
        <f t="shared" si="69"/>
        <v>5175.2000000000007</v>
      </c>
      <c r="S42" s="1">
        <f t="shared" si="69"/>
        <v>2948.76</v>
      </c>
      <c r="T42" s="1">
        <f t="shared" ref="T42" si="72">T40*0.4</f>
        <v>5809.02</v>
      </c>
    </row>
    <row r="43" spans="1:20" ht="14.25" x14ac:dyDescent="0.2">
      <c r="A43" s="15" t="s">
        <v>2</v>
      </c>
      <c r="B43" s="16">
        <f>B40*0.12</f>
        <v>1763.8799999999999</v>
      </c>
      <c r="C43" s="16">
        <f t="shared" ref="C43:T43" si="73">C40*0.12</f>
        <v>1113.96</v>
      </c>
      <c r="D43" s="16">
        <f t="shared" si="73"/>
        <v>1411.4879999999998</v>
      </c>
      <c r="E43" s="16">
        <f t="shared" ref="E43:G43" si="74">E40*0.12</f>
        <v>1186.7244000000001</v>
      </c>
      <c r="F43" s="16">
        <f t="shared" si="73"/>
        <v>1884.9107999999999</v>
      </c>
      <c r="G43" s="16">
        <f t="shared" si="74"/>
        <v>1448.172</v>
      </c>
      <c r="H43" s="16">
        <f t="shared" si="73"/>
        <v>1475.4587999999999</v>
      </c>
      <c r="I43" s="16">
        <f t="shared" ref="I43" si="75">I40*0.12</f>
        <v>2859.9947999999999</v>
      </c>
      <c r="J43" s="16">
        <f t="shared" si="73"/>
        <v>2356.7819999999997</v>
      </c>
      <c r="K43" s="16">
        <f t="shared" si="73"/>
        <v>1597.5588</v>
      </c>
      <c r="L43" s="16">
        <f t="shared" si="73"/>
        <v>1523.7251999999999</v>
      </c>
      <c r="M43" s="16">
        <f t="shared" si="73"/>
        <v>1763.8799999999999</v>
      </c>
      <c r="N43" s="16">
        <f t="shared" si="73"/>
        <v>2071.5419999999999</v>
      </c>
      <c r="O43" s="16">
        <f t="shared" si="73"/>
        <v>1430.73</v>
      </c>
      <c r="P43" s="16">
        <f t="shared" si="73"/>
        <v>1448.1479999999999</v>
      </c>
      <c r="Q43" s="16">
        <f t="shared" si="73"/>
        <v>1960.0236</v>
      </c>
      <c r="R43" s="16">
        <f t="shared" si="73"/>
        <v>1552.56</v>
      </c>
      <c r="S43" s="16">
        <f t="shared" si="73"/>
        <v>884.62799999999993</v>
      </c>
      <c r="T43" s="16">
        <f t="shared" si="73"/>
        <v>1742.7059999999999</v>
      </c>
    </row>
    <row r="44" spans="1:20" ht="14.25" x14ac:dyDescent="0.2">
      <c r="A44" s="15" t="s">
        <v>4</v>
      </c>
      <c r="B44" s="48">
        <v>1392.12</v>
      </c>
      <c r="C44" s="48">
        <v>379</v>
      </c>
      <c r="D44" s="48">
        <v>674</v>
      </c>
      <c r="E44" s="48">
        <v>494.67</v>
      </c>
      <c r="F44" s="48">
        <v>993.18</v>
      </c>
      <c r="G44" s="48">
        <v>240</v>
      </c>
      <c r="H44" s="48">
        <v>950</v>
      </c>
      <c r="I44" s="48">
        <v>692.46</v>
      </c>
      <c r="J44" s="48">
        <v>850</v>
      </c>
      <c r="K44" s="48">
        <v>985.36</v>
      </c>
      <c r="L44" s="48">
        <v>542.20000000000005</v>
      </c>
      <c r="M44" s="48">
        <v>1392.12</v>
      </c>
      <c r="N44" s="48">
        <v>1044</v>
      </c>
      <c r="O44" s="48">
        <v>613</v>
      </c>
      <c r="P44" s="48">
        <v>584.54999999999995</v>
      </c>
      <c r="Q44" s="48">
        <v>632.97</v>
      </c>
      <c r="R44" s="48">
        <v>796</v>
      </c>
      <c r="S44" s="48">
        <v>906</v>
      </c>
      <c r="T44" s="48">
        <v>638.4</v>
      </c>
    </row>
    <row r="45" spans="1:20" ht="14.25" x14ac:dyDescent="0.2">
      <c r="A45" s="15" t="s">
        <v>2</v>
      </c>
      <c r="B45" s="48">
        <f>B44*0.12</f>
        <v>167.05439999999999</v>
      </c>
      <c r="C45" s="48">
        <f t="shared" ref="C45:S45" si="76">C44*0.12</f>
        <v>45.48</v>
      </c>
      <c r="D45" s="48">
        <f t="shared" si="76"/>
        <v>80.88</v>
      </c>
      <c r="E45" s="48">
        <f t="shared" si="76"/>
        <v>59.360399999999998</v>
      </c>
      <c r="F45" s="48">
        <f t="shared" si="76"/>
        <v>119.18159999999999</v>
      </c>
      <c r="G45" s="48">
        <f t="shared" ref="G45" si="77">G44*0.12</f>
        <v>28.799999999999997</v>
      </c>
      <c r="H45" s="48">
        <f t="shared" si="76"/>
        <v>114</v>
      </c>
      <c r="I45" s="48">
        <f t="shared" ref="I45" si="78">I44*0.12</f>
        <v>83.095200000000006</v>
      </c>
      <c r="J45" s="48">
        <f t="shared" si="76"/>
        <v>102</v>
      </c>
      <c r="K45" s="48">
        <f t="shared" si="76"/>
        <v>118.2432</v>
      </c>
      <c r="L45" s="48">
        <f t="shared" si="76"/>
        <v>65.064000000000007</v>
      </c>
      <c r="M45" s="48">
        <f t="shared" ref="M45" si="79">M44*0.12</f>
        <v>167.05439999999999</v>
      </c>
      <c r="N45" s="48">
        <f t="shared" si="76"/>
        <v>125.28</v>
      </c>
      <c r="O45" s="48">
        <f t="shared" si="76"/>
        <v>73.56</v>
      </c>
      <c r="P45" s="48">
        <f t="shared" si="76"/>
        <v>70.145999999999987</v>
      </c>
      <c r="Q45" s="48">
        <f t="shared" si="76"/>
        <v>75.956400000000002</v>
      </c>
      <c r="R45" s="48">
        <f t="shared" si="76"/>
        <v>95.52</v>
      </c>
      <c r="S45" s="48">
        <f t="shared" si="76"/>
        <v>108.72</v>
      </c>
      <c r="T45" s="48">
        <f t="shared" ref="T45" si="80">T44*0.12</f>
        <v>76.60799999999999</v>
      </c>
    </row>
    <row r="46" spans="1:20" ht="14.25" x14ac:dyDescent="0.2">
      <c r="A46" s="15" t="s">
        <v>5</v>
      </c>
      <c r="B46" s="48">
        <v>1398</v>
      </c>
      <c r="C46" s="48">
        <v>375</v>
      </c>
      <c r="D46" s="48">
        <v>465.4</v>
      </c>
      <c r="E46" s="48">
        <v>1986.21</v>
      </c>
      <c r="F46" s="48">
        <v>1138.06</v>
      </c>
      <c r="G46" s="48">
        <v>465.6</v>
      </c>
      <c r="H46" s="48">
        <v>1084</v>
      </c>
      <c r="I46" s="48">
        <v>670.99</v>
      </c>
      <c r="J46" s="48">
        <v>1556.1</v>
      </c>
      <c r="K46" s="48">
        <v>636.29</v>
      </c>
      <c r="L46" s="48">
        <v>222.6</v>
      </c>
      <c r="M46" s="48">
        <v>1398</v>
      </c>
      <c r="N46" s="48">
        <v>831</v>
      </c>
      <c r="O46" s="48">
        <v>612.54999999999995</v>
      </c>
      <c r="P46" s="48">
        <v>317.5</v>
      </c>
      <c r="Q46" s="48">
        <v>970.89</v>
      </c>
      <c r="R46" s="48">
        <v>415</v>
      </c>
      <c r="S46" s="48">
        <v>792.5</v>
      </c>
      <c r="T46" s="48">
        <v>611.54999999999995</v>
      </c>
    </row>
    <row r="47" spans="1:20" ht="14.25" x14ac:dyDescent="0.2">
      <c r="A47" s="15" t="s">
        <v>2</v>
      </c>
      <c r="B47" s="48">
        <f>B46*0.12</f>
        <v>167.76</v>
      </c>
      <c r="C47" s="48">
        <f t="shared" ref="C47:S47" si="81">C46*0.12</f>
        <v>45</v>
      </c>
      <c r="D47" s="48">
        <f t="shared" si="81"/>
        <v>55.847999999999992</v>
      </c>
      <c r="E47" s="48">
        <f t="shared" si="81"/>
        <v>238.34520000000001</v>
      </c>
      <c r="F47" s="48">
        <f t="shared" si="81"/>
        <v>136.56719999999999</v>
      </c>
      <c r="G47" s="48">
        <f t="shared" ref="G47" si="82">G46*0.12</f>
        <v>55.872</v>
      </c>
      <c r="H47" s="48">
        <f t="shared" si="81"/>
        <v>130.07999999999998</v>
      </c>
      <c r="I47" s="48">
        <f t="shared" ref="I47" si="83">I46*0.12</f>
        <v>80.518799999999999</v>
      </c>
      <c r="J47" s="48">
        <f t="shared" si="81"/>
        <v>186.73199999999997</v>
      </c>
      <c r="K47" s="48">
        <f t="shared" si="81"/>
        <v>76.354799999999997</v>
      </c>
      <c r="L47" s="48">
        <f t="shared" si="81"/>
        <v>26.712</v>
      </c>
      <c r="M47" s="48">
        <f t="shared" ref="M47" si="84">M46*0.12</f>
        <v>167.76</v>
      </c>
      <c r="N47" s="48">
        <f t="shared" si="81"/>
        <v>99.72</v>
      </c>
      <c r="O47" s="48">
        <f t="shared" si="81"/>
        <v>73.505999999999986</v>
      </c>
      <c r="P47" s="48">
        <f t="shared" si="81"/>
        <v>38.1</v>
      </c>
      <c r="Q47" s="48">
        <f t="shared" si="81"/>
        <v>116.5068</v>
      </c>
      <c r="R47" s="48">
        <f t="shared" si="81"/>
        <v>49.8</v>
      </c>
      <c r="S47" s="48">
        <f t="shared" si="81"/>
        <v>95.1</v>
      </c>
      <c r="T47" s="48">
        <f t="shared" ref="T47" si="85">T46*0.12</f>
        <v>73.385999999999996</v>
      </c>
    </row>
    <row r="48" spans="1:20" ht="14.25" x14ac:dyDescent="0.2">
      <c r="A48" s="15" t="s">
        <v>11</v>
      </c>
      <c r="B48" s="48">
        <v>1564</v>
      </c>
      <c r="C48" s="48">
        <v>500</v>
      </c>
      <c r="D48" s="48"/>
      <c r="E48" s="48">
        <v>923.93</v>
      </c>
      <c r="F48" s="48">
        <v>1753.43</v>
      </c>
      <c r="G48" s="48">
        <v>772.8</v>
      </c>
      <c r="H48" s="48">
        <v>918</v>
      </c>
      <c r="I48" s="48"/>
      <c r="J48" s="48">
        <v>1561.5</v>
      </c>
      <c r="K48" s="48">
        <v>1377.76</v>
      </c>
      <c r="L48" s="48">
        <v>1493</v>
      </c>
      <c r="M48" s="48">
        <v>1564</v>
      </c>
      <c r="N48" s="48">
        <v>1874</v>
      </c>
      <c r="O48" s="48">
        <v>875.56</v>
      </c>
      <c r="P48" s="48"/>
      <c r="Q48" s="48">
        <v>1023.75</v>
      </c>
      <c r="R48" s="48">
        <v>892.25</v>
      </c>
      <c r="S48" s="48">
        <v>1004.4</v>
      </c>
      <c r="T48" s="48">
        <v>1122</v>
      </c>
    </row>
    <row r="49" spans="1:21" ht="14.25" x14ac:dyDescent="0.2">
      <c r="A49" s="15" t="s">
        <v>2</v>
      </c>
      <c r="B49" s="48">
        <f>B48*0.12</f>
        <v>187.68</v>
      </c>
      <c r="C49" s="48">
        <f t="shared" ref="C49:S49" si="86">C48*0.12</f>
        <v>60</v>
      </c>
      <c r="D49" s="48">
        <f t="shared" si="86"/>
        <v>0</v>
      </c>
      <c r="E49" s="48">
        <f t="shared" si="86"/>
        <v>110.87159999999999</v>
      </c>
      <c r="F49" s="48">
        <f t="shared" si="86"/>
        <v>210.41159999999999</v>
      </c>
      <c r="G49" s="48">
        <f t="shared" ref="G49" si="87">G48*0.12</f>
        <v>92.73599999999999</v>
      </c>
      <c r="H49" s="48">
        <f t="shared" si="86"/>
        <v>110.16</v>
      </c>
      <c r="I49" s="48">
        <f t="shared" ref="I49" si="88">I48*0.12</f>
        <v>0</v>
      </c>
      <c r="J49" s="48">
        <f t="shared" si="86"/>
        <v>187.38</v>
      </c>
      <c r="K49" s="48">
        <f t="shared" si="86"/>
        <v>165.3312</v>
      </c>
      <c r="L49" s="48">
        <f t="shared" si="86"/>
        <v>179.16</v>
      </c>
      <c r="M49" s="48">
        <f t="shared" ref="M49" si="89">M48*0.12</f>
        <v>187.68</v>
      </c>
      <c r="N49" s="48">
        <f t="shared" si="86"/>
        <v>224.88</v>
      </c>
      <c r="O49" s="48">
        <f t="shared" si="86"/>
        <v>105.06719999999999</v>
      </c>
      <c r="P49" s="48">
        <f t="shared" si="86"/>
        <v>0</v>
      </c>
      <c r="Q49" s="48">
        <f t="shared" si="86"/>
        <v>122.85</v>
      </c>
      <c r="R49" s="48">
        <f t="shared" si="86"/>
        <v>107.07</v>
      </c>
      <c r="S49" s="48">
        <f t="shared" si="86"/>
        <v>120.52799999999999</v>
      </c>
      <c r="T49" s="48">
        <f t="shared" ref="T49" si="90">T48*0.12</f>
        <v>134.63999999999999</v>
      </c>
    </row>
    <row r="50" spans="1:21" ht="15.75" thickBot="1" x14ac:dyDescent="0.3">
      <c r="A50" s="41" t="s">
        <v>3</v>
      </c>
      <c r="B50" s="40">
        <f>SUM(B40:B49)</f>
        <v>36773.4444</v>
      </c>
      <c r="C50" s="40">
        <f>SUM(C40:C49)</f>
        <v>21511.46</v>
      </c>
      <c r="D50" s="40">
        <f t="shared" ref="D50:S50" si="91">SUM(D40:D49)</f>
        <v>26800.536000000004</v>
      </c>
      <c r="E50" s="40">
        <f t="shared" si="91"/>
        <v>25273.320099999997</v>
      </c>
      <c r="F50" s="40">
        <f t="shared" si="91"/>
        <v>38436.3007</v>
      </c>
      <c r="G50" s="40">
        <f t="shared" ref="G50" si="92">SUM(G40:G49)</f>
        <v>27843.584999999999</v>
      </c>
      <c r="H50" s="40">
        <f t="shared" si="91"/>
        <v>41668.168800000007</v>
      </c>
      <c r="I50" s="40">
        <f t="shared" ref="I50" si="93">SUM(I40:I49)</f>
        <v>62767.608800000002</v>
      </c>
      <c r="J50" s="40">
        <f t="shared" si="91"/>
        <v>47062.186499999989</v>
      </c>
      <c r="K50" s="40">
        <f t="shared" si="91"/>
        <v>32248.5275</v>
      </c>
      <c r="L50" s="40">
        <f t="shared" si="91"/>
        <v>30082.766699999996</v>
      </c>
      <c r="M50" s="40">
        <f t="shared" ref="M50" si="94">SUM(M40:M49)</f>
        <v>36773.4444</v>
      </c>
      <c r="N50" s="40">
        <f t="shared" si="91"/>
        <v>41659.264499999997</v>
      </c>
      <c r="O50" s="40">
        <f t="shared" si="91"/>
        <v>28225.610700000001</v>
      </c>
      <c r="P50" s="40">
        <f t="shared" si="91"/>
        <v>27197.638999999999</v>
      </c>
      <c r="Q50" s="40">
        <f t="shared" si="91"/>
        <v>38386.683300000004</v>
      </c>
      <c r="R50" s="40">
        <f t="shared" si="91"/>
        <v>31431.100000000002</v>
      </c>
      <c r="S50" s="40">
        <f t="shared" si="91"/>
        <v>19024.271000000001</v>
      </c>
      <c r="T50" s="40">
        <f t="shared" ref="T50" si="95">SUM(T40:T49)</f>
        <v>34170.517499999994</v>
      </c>
    </row>
    <row r="51" spans="1:21" ht="14.25" x14ac:dyDescent="0.2">
      <c r="A51" s="22"/>
      <c r="B51" s="4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3"/>
      <c r="O51" s="2"/>
      <c r="P51" s="2"/>
      <c r="Q51" s="2"/>
      <c r="R51" s="2"/>
      <c r="S51" s="2"/>
      <c r="T51" s="2"/>
    </row>
    <row r="52" spans="1:21" ht="20.100000000000001" customHeight="1" thickBot="1" x14ac:dyDescent="0.3">
      <c r="A52" s="24" t="s">
        <v>12</v>
      </c>
      <c r="B52" s="4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3"/>
      <c r="O52" s="2"/>
      <c r="P52" s="2"/>
      <c r="Q52" s="2"/>
      <c r="R52" s="2"/>
      <c r="S52" s="2"/>
      <c r="T52" s="2"/>
    </row>
    <row r="53" spans="1:21" ht="12" customHeight="1" x14ac:dyDescent="0.2">
      <c r="A53" s="10" t="s">
        <v>19</v>
      </c>
      <c r="B53" s="13">
        <v>439</v>
      </c>
      <c r="C53" s="13">
        <v>358</v>
      </c>
      <c r="D53" s="13">
        <v>465.4</v>
      </c>
      <c r="E53" s="13">
        <v>911.83</v>
      </c>
      <c r="F53" s="13">
        <v>600.66</v>
      </c>
      <c r="G53" s="13">
        <v>465.6</v>
      </c>
      <c r="H53" s="53">
        <v>478.69</v>
      </c>
      <c r="I53" s="13">
        <v>670.99</v>
      </c>
      <c r="J53" s="13">
        <v>415.1</v>
      </c>
      <c r="K53" s="13">
        <v>636.29</v>
      </c>
      <c r="L53" s="13">
        <v>753.6</v>
      </c>
      <c r="M53" s="13">
        <v>439</v>
      </c>
      <c r="N53" s="14">
        <v>663.1</v>
      </c>
      <c r="O53" s="13">
        <v>465.4</v>
      </c>
      <c r="P53" s="13">
        <v>627.78</v>
      </c>
      <c r="Q53" s="13">
        <v>650</v>
      </c>
      <c r="R53" s="13">
        <v>579.5</v>
      </c>
      <c r="S53" s="13">
        <v>519</v>
      </c>
      <c r="T53" s="13">
        <v>611.54999999999995</v>
      </c>
    </row>
    <row r="54" spans="1:21" ht="14.25" x14ac:dyDescent="0.2">
      <c r="A54" s="15" t="s">
        <v>6</v>
      </c>
      <c r="B54" s="1">
        <f t="shared" ref="B54:Q54" si="96">B53*0.65</f>
        <v>285.35000000000002</v>
      </c>
      <c r="C54" s="1">
        <f t="shared" si="96"/>
        <v>232.70000000000002</v>
      </c>
      <c r="D54" s="1">
        <f t="shared" si="96"/>
        <v>302.51</v>
      </c>
      <c r="E54" s="1">
        <f t="shared" ref="E54:G54" si="97">E53*0.65</f>
        <v>592.68950000000007</v>
      </c>
      <c r="F54" s="1">
        <f t="shared" si="96"/>
        <v>390.42899999999997</v>
      </c>
      <c r="G54" s="1">
        <f t="shared" si="97"/>
        <v>302.64000000000004</v>
      </c>
      <c r="H54" s="1">
        <v>478.69</v>
      </c>
      <c r="I54" s="1">
        <v>570.34</v>
      </c>
      <c r="J54" s="17">
        <f t="shared" ref="J54" si="98">J53*0.65</f>
        <v>269.815</v>
      </c>
      <c r="K54" s="1">
        <f t="shared" si="96"/>
        <v>413.58850000000001</v>
      </c>
      <c r="L54" s="1">
        <f t="shared" si="96"/>
        <v>489.84000000000003</v>
      </c>
      <c r="M54" s="1">
        <f t="shared" si="96"/>
        <v>285.35000000000002</v>
      </c>
      <c r="N54" s="17">
        <f t="shared" si="96"/>
        <v>431.01500000000004</v>
      </c>
      <c r="O54" s="1">
        <f t="shared" si="96"/>
        <v>302.51</v>
      </c>
      <c r="P54" s="1">
        <f t="shared" si="96"/>
        <v>408.05700000000002</v>
      </c>
      <c r="Q54" s="1">
        <f t="shared" si="96"/>
        <v>422.5</v>
      </c>
      <c r="R54" s="1">
        <f>R53*0.65</f>
        <v>376.67500000000001</v>
      </c>
      <c r="S54" s="1">
        <f>S53*0.65</f>
        <v>337.35</v>
      </c>
      <c r="T54" s="1">
        <f>T53*0.65</f>
        <v>397.50749999999999</v>
      </c>
    </row>
    <row r="55" spans="1:21" ht="14.25" x14ac:dyDescent="0.2">
      <c r="A55" s="15" t="s">
        <v>7</v>
      </c>
      <c r="B55" s="1">
        <f t="shared" ref="B55:S55" si="99">B53*0.4</f>
        <v>175.60000000000002</v>
      </c>
      <c r="C55" s="1">
        <v>143.19999999999999</v>
      </c>
      <c r="D55" s="1">
        <f t="shared" si="99"/>
        <v>186.16</v>
      </c>
      <c r="E55" s="1">
        <f t="shared" ref="E55:G55" si="100">E53*0.4</f>
        <v>364.73200000000003</v>
      </c>
      <c r="F55" s="1">
        <f t="shared" si="99"/>
        <v>240.26400000000001</v>
      </c>
      <c r="G55" s="1">
        <f t="shared" si="100"/>
        <v>186.24</v>
      </c>
      <c r="H55" s="34">
        <v>478.69</v>
      </c>
      <c r="I55" s="1">
        <v>402.59</v>
      </c>
      <c r="J55" s="17">
        <f t="shared" ref="J55" si="101">J53*0.4</f>
        <v>166.04000000000002</v>
      </c>
      <c r="K55" s="1">
        <v>254.52</v>
      </c>
      <c r="L55" s="1">
        <f t="shared" si="99"/>
        <v>301.44</v>
      </c>
      <c r="M55" s="1">
        <f t="shared" si="99"/>
        <v>175.60000000000002</v>
      </c>
      <c r="N55" s="17">
        <f t="shared" si="99"/>
        <v>265.24</v>
      </c>
      <c r="O55" s="1">
        <f t="shared" si="99"/>
        <v>186.16</v>
      </c>
      <c r="P55" s="1">
        <v>213.75</v>
      </c>
      <c r="Q55" s="1">
        <f t="shared" si="99"/>
        <v>260</v>
      </c>
      <c r="R55" s="1">
        <f t="shared" si="99"/>
        <v>231.8</v>
      </c>
      <c r="S55" s="1">
        <f t="shared" si="99"/>
        <v>207.60000000000002</v>
      </c>
      <c r="T55" s="1">
        <v>457.8</v>
      </c>
    </row>
    <row r="56" spans="1:21" ht="14.25" x14ac:dyDescent="0.2">
      <c r="A56" s="15" t="s">
        <v>2</v>
      </c>
      <c r="B56" s="16">
        <f>B53*0.12</f>
        <v>52.68</v>
      </c>
      <c r="C56" s="16">
        <f t="shared" ref="C56:T56" si="102">C53*0.12</f>
        <v>42.96</v>
      </c>
      <c r="D56" s="16">
        <f t="shared" si="102"/>
        <v>55.847999999999992</v>
      </c>
      <c r="E56" s="16">
        <f t="shared" ref="E56:G56" si="103">E53*0.12</f>
        <v>109.4196</v>
      </c>
      <c r="F56" s="16">
        <f t="shared" si="102"/>
        <v>72.0792</v>
      </c>
      <c r="G56" s="16">
        <f t="shared" si="103"/>
        <v>55.872</v>
      </c>
      <c r="H56" s="16">
        <f t="shared" si="102"/>
        <v>57.442799999999998</v>
      </c>
      <c r="I56" s="16">
        <f t="shared" ref="I56" si="104">I53*0.12</f>
        <v>80.518799999999999</v>
      </c>
      <c r="J56" s="16">
        <f t="shared" si="102"/>
        <v>49.811999999999998</v>
      </c>
      <c r="K56" s="16">
        <f t="shared" si="102"/>
        <v>76.354799999999997</v>
      </c>
      <c r="L56" s="16">
        <f t="shared" si="102"/>
        <v>90.432000000000002</v>
      </c>
      <c r="M56" s="16">
        <f t="shared" si="102"/>
        <v>52.68</v>
      </c>
      <c r="N56" s="16">
        <f t="shared" si="102"/>
        <v>79.572000000000003</v>
      </c>
      <c r="O56" s="16">
        <f t="shared" si="102"/>
        <v>55.847999999999992</v>
      </c>
      <c r="P56" s="16">
        <f t="shared" si="102"/>
        <v>75.33359999999999</v>
      </c>
      <c r="Q56" s="16">
        <f t="shared" si="102"/>
        <v>78</v>
      </c>
      <c r="R56" s="16">
        <f t="shared" si="102"/>
        <v>69.539999999999992</v>
      </c>
      <c r="S56" s="16">
        <f t="shared" si="102"/>
        <v>62.28</v>
      </c>
      <c r="T56" s="16">
        <f t="shared" si="102"/>
        <v>73.385999999999996</v>
      </c>
    </row>
    <row r="57" spans="1:21" ht="15.75" thickBot="1" x14ac:dyDescent="0.3">
      <c r="A57" s="41" t="s">
        <v>3</v>
      </c>
      <c r="B57" s="40">
        <f>SUM(B53:B56)</f>
        <v>952.63</v>
      </c>
      <c r="C57" s="40">
        <f t="shared" ref="C57:T57" si="105">SUM(C53:C56)</f>
        <v>776.86000000000013</v>
      </c>
      <c r="D57" s="40">
        <f t="shared" si="105"/>
        <v>1009.9179999999999</v>
      </c>
      <c r="E57" s="40">
        <f t="shared" si="105"/>
        <v>1978.6711</v>
      </c>
      <c r="F57" s="40">
        <f t="shared" si="105"/>
        <v>1303.4322</v>
      </c>
      <c r="G57" s="40">
        <f t="shared" ref="G57" si="106">SUM(G53:G56)</f>
        <v>1010.352</v>
      </c>
      <c r="H57" s="40">
        <f t="shared" si="105"/>
        <v>1493.5128</v>
      </c>
      <c r="I57" s="40">
        <f t="shared" ref="I57" si="107">SUM(I53:I56)</f>
        <v>1724.4387999999999</v>
      </c>
      <c r="J57" s="40">
        <f t="shared" si="105"/>
        <v>900.76699999999994</v>
      </c>
      <c r="K57" s="40">
        <f t="shared" si="105"/>
        <v>1380.7533000000001</v>
      </c>
      <c r="L57" s="40">
        <f t="shared" si="105"/>
        <v>1635.3120000000001</v>
      </c>
      <c r="M57" s="40">
        <f t="shared" ref="M57" si="108">SUM(M53:M56)</f>
        <v>952.63</v>
      </c>
      <c r="N57" s="40">
        <f t="shared" si="105"/>
        <v>1438.9270000000001</v>
      </c>
      <c r="O57" s="40">
        <f t="shared" si="105"/>
        <v>1009.9179999999999</v>
      </c>
      <c r="P57" s="40">
        <f t="shared" si="105"/>
        <v>1324.9205999999999</v>
      </c>
      <c r="Q57" s="40">
        <f t="shared" si="105"/>
        <v>1410.5</v>
      </c>
      <c r="R57" s="40">
        <f t="shared" si="105"/>
        <v>1257.5149999999999</v>
      </c>
      <c r="S57" s="40">
        <f t="shared" si="105"/>
        <v>1126.23</v>
      </c>
      <c r="T57" s="40">
        <f t="shared" si="105"/>
        <v>1540.2434999999998</v>
      </c>
    </row>
    <row r="58" spans="1:21" ht="14.25" x14ac:dyDescent="0.2">
      <c r="A58" s="25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 ht="29.25" customHeight="1" x14ac:dyDescent="0.2">
      <c r="A59" s="25"/>
      <c r="B59" s="28"/>
      <c r="C59" s="29"/>
      <c r="D59" s="29"/>
      <c r="E59" s="29"/>
      <c r="F59" s="27"/>
      <c r="G59" s="29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:21" ht="42" customHeight="1" x14ac:dyDescent="0.2">
      <c r="A60" s="60" t="s">
        <v>38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42"/>
      <c r="S60" s="42"/>
      <c r="T60" s="49" t="s">
        <v>45</v>
      </c>
    </row>
    <row r="61" spans="1:21" ht="28.5" x14ac:dyDescent="0.2">
      <c r="A61" s="4"/>
      <c r="B61" s="51" t="s">
        <v>41</v>
      </c>
      <c r="C61" s="5" t="s">
        <v>56</v>
      </c>
      <c r="D61" s="5" t="s">
        <v>42</v>
      </c>
      <c r="E61" s="54" t="s">
        <v>62</v>
      </c>
      <c r="F61" s="51" t="s">
        <v>60</v>
      </c>
      <c r="G61" s="5" t="s">
        <v>43</v>
      </c>
      <c r="H61" s="47" t="s">
        <v>46</v>
      </c>
      <c r="I61" s="51" t="s">
        <v>47</v>
      </c>
      <c r="J61" s="51" t="s">
        <v>48</v>
      </c>
      <c r="K61" s="51" t="s">
        <v>8</v>
      </c>
      <c r="L61" s="52" t="s">
        <v>49</v>
      </c>
      <c r="M61" s="52" t="s">
        <v>59</v>
      </c>
      <c r="N61" s="5" t="s">
        <v>50</v>
      </c>
      <c r="O61" s="5" t="s">
        <v>51</v>
      </c>
      <c r="P61" s="43" t="s">
        <v>52</v>
      </c>
      <c r="Q61" s="52" t="s">
        <v>53</v>
      </c>
      <c r="R61" s="44" t="s">
        <v>54</v>
      </c>
      <c r="S61" s="57" t="s">
        <v>55</v>
      </c>
      <c r="T61" s="58"/>
      <c r="U61" s="59"/>
    </row>
    <row r="62" spans="1:21" ht="49.5" customHeight="1" thickBot="1" x14ac:dyDescent="0.25">
      <c r="A62" s="6" t="s">
        <v>13</v>
      </c>
      <c r="B62" s="7"/>
      <c r="C62" s="7"/>
      <c r="D62" s="7"/>
      <c r="E62" s="55"/>
      <c r="F62" s="7"/>
      <c r="G62" s="7"/>
      <c r="H62" s="45"/>
      <c r="I62" s="7"/>
      <c r="J62" s="7"/>
      <c r="K62" s="7"/>
      <c r="L62" s="8"/>
      <c r="M62" s="8"/>
      <c r="N62" s="7"/>
      <c r="O62" s="7"/>
      <c r="P62" s="8"/>
      <c r="Q62" s="8"/>
      <c r="R62" s="9"/>
      <c r="S62" s="9"/>
      <c r="T62" s="50"/>
    </row>
    <row r="63" spans="1:21" ht="14.25" x14ac:dyDescent="0.2">
      <c r="A63" s="10" t="s">
        <v>20</v>
      </c>
      <c r="B63" s="13"/>
      <c r="C63" s="13"/>
      <c r="D63" s="13"/>
      <c r="E63" s="13"/>
      <c r="F63" s="13"/>
      <c r="G63" s="13"/>
      <c r="H63" s="11"/>
      <c r="I63" s="11"/>
      <c r="J63" s="11"/>
      <c r="K63" s="11"/>
      <c r="L63" s="12"/>
      <c r="M63" s="12"/>
      <c r="N63" s="13"/>
      <c r="O63" s="13"/>
      <c r="P63" s="13"/>
      <c r="Q63" s="13"/>
      <c r="R63" s="14"/>
      <c r="S63" s="14"/>
      <c r="T63" s="13"/>
    </row>
    <row r="64" spans="1:21" ht="14.25" x14ac:dyDescent="0.2">
      <c r="A64" s="15" t="s">
        <v>21</v>
      </c>
      <c r="B64" s="1"/>
      <c r="C64" s="1"/>
      <c r="D64" s="1"/>
      <c r="E64" s="1"/>
      <c r="F64" s="1"/>
      <c r="G64" s="1"/>
      <c r="H64" s="16"/>
      <c r="I64" s="16"/>
      <c r="J64" s="16"/>
      <c r="K64" s="16"/>
      <c r="L64" s="16"/>
      <c r="M64" s="16"/>
      <c r="N64" s="1"/>
      <c r="O64" s="1"/>
      <c r="P64" s="1"/>
      <c r="Q64" s="1"/>
      <c r="R64" s="17"/>
      <c r="S64" s="17"/>
      <c r="T64" s="1"/>
    </row>
    <row r="65" spans="1:20" ht="14.25" x14ac:dyDescent="0.2">
      <c r="A65" s="15" t="s">
        <v>24</v>
      </c>
      <c r="B65" s="1"/>
      <c r="C65" s="1"/>
      <c r="D65" s="1"/>
      <c r="E65" s="1"/>
      <c r="F65" s="1"/>
      <c r="G65" s="1"/>
      <c r="H65" s="16"/>
      <c r="I65" s="16"/>
      <c r="J65" s="16"/>
      <c r="K65" s="16"/>
      <c r="L65" s="18"/>
      <c r="M65" s="18"/>
      <c r="N65" s="1"/>
      <c r="O65" s="1"/>
      <c r="P65" s="1"/>
      <c r="Q65" s="1"/>
      <c r="R65" s="17"/>
      <c r="S65" s="17"/>
      <c r="T65" s="1"/>
    </row>
    <row r="66" spans="1:20" ht="14.25" x14ac:dyDescent="0.2">
      <c r="A66" s="15" t="s">
        <v>0</v>
      </c>
      <c r="B66" s="1">
        <v>898.65</v>
      </c>
      <c r="C66" s="1">
        <v>970.75</v>
      </c>
      <c r="D66" s="1">
        <v>1489.32</v>
      </c>
      <c r="E66" s="1">
        <v>898.65</v>
      </c>
      <c r="F66" s="1">
        <v>1281.73</v>
      </c>
      <c r="G66" s="1">
        <v>770.5</v>
      </c>
      <c r="H66" s="16">
        <v>1276.07</v>
      </c>
      <c r="I66" s="16">
        <v>818.25</v>
      </c>
      <c r="J66" s="16">
        <v>1431.99</v>
      </c>
      <c r="K66" s="16">
        <v>1112.25</v>
      </c>
      <c r="L66" s="1">
        <v>1494.86</v>
      </c>
      <c r="M66" s="1">
        <v>1013</v>
      </c>
      <c r="N66" s="1">
        <v>3043.47</v>
      </c>
      <c r="O66" s="1">
        <v>1144.25</v>
      </c>
      <c r="P66" s="1">
        <v>1187.74</v>
      </c>
      <c r="Q66" s="1">
        <v>1112.0999999999999</v>
      </c>
      <c r="R66" s="17">
        <v>1001.65</v>
      </c>
      <c r="S66" s="17">
        <v>1204.79</v>
      </c>
      <c r="T66" s="1">
        <v>0</v>
      </c>
    </row>
    <row r="67" spans="1:20" ht="14.25" x14ac:dyDescent="0.2">
      <c r="A67" s="15" t="s">
        <v>1</v>
      </c>
      <c r="B67" s="16">
        <f t="shared" ref="B67:G67" si="109">B66*0.65</f>
        <v>584.12250000000006</v>
      </c>
      <c r="C67" s="16">
        <f t="shared" si="109"/>
        <v>630.98750000000007</v>
      </c>
      <c r="D67" s="16">
        <f t="shared" si="109"/>
        <v>968.05799999999999</v>
      </c>
      <c r="E67" s="16">
        <f t="shared" si="109"/>
        <v>584.12250000000006</v>
      </c>
      <c r="F67" s="16">
        <f t="shared" si="109"/>
        <v>833.12450000000001</v>
      </c>
      <c r="G67" s="16">
        <f t="shared" si="109"/>
        <v>500.82500000000005</v>
      </c>
      <c r="H67" s="16">
        <f t="shared" ref="H67:I67" si="110">H66*0.65</f>
        <v>829.44550000000004</v>
      </c>
      <c r="I67" s="16">
        <f t="shared" si="110"/>
        <v>531.86250000000007</v>
      </c>
      <c r="J67" s="16">
        <v>1073.99</v>
      </c>
      <c r="K67" s="16">
        <v>945.41</v>
      </c>
      <c r="L67" s="16">
        <f t="shared" ref="L67:M67" si="111">L66*0.65</f>
        <v>971.65899999999999</v>
      </c>
      <c r="M67" s="16">
        <f t="shared" si="111"/>
        <v>658.45</v>
      </c>
      <c r="N67" s="16">
        <v>1521.74</v>
      </c>
      <c r="O67" s="16">
        <f t="shared" ref="O67:P67" si="112">O66*0.65</f>
        <v>743.76250000000005</v>
      </c>
      <c r="P67" s="16">
        <f t="shared" si="112"/>
        <v>772.03100000000006</v>
      </c>
      <c r="Q67" s="16">
        <v>945.29</v>
      </c>
      <c r="R67" s="19">
        <f>R66*0.65</f>
        <v>651.07249999999999</v>
      </c>
      <c r="S67" s="19">
        <f>S66*0.65</f>
        <v>783.11350000000004</v>
      </c>
      <c r="T67" s="16">
        <f t="shared" ref="T67" si="113">T66*0.65</f>
        <v>0</v>
      </c>
    </row>
    <row r="68" spans="1:20" ht="14.25" x14ac:dyDescent="0.2">
      <c r="A68" s="15" t="s">
        <v>2</v>
      </c>
      <c r="B68" s="16">
        <f>B66*0.12</f>
        <v>107.83799999999999</v>
      </c>
      <c r="C68" s="16">
        <f>C66*0.12</f>
        <v>116.49</v>
      </c>
      <c r="D68" s="16">
        <f t="shared" ref="D68" si="114">D66*0.12</f>
        <v>178.71839999999997</v>
      </c>
      <c r="E68" s="16">
        <f t="shared" ref="E68" si="115">E66*0.12</f>
        <v>107.83799999999999</v>
      </c>
      <c r="F68" s="16">
        <f t="shared" ref="F68" si="116">F66*0.12</f>
        <v>153.80760000000001</v>
      </c>
      <c r="G68" s="16">
        <f t="shared" ref="G68:L68" si="117">G66*0.12</f>
        <v>92.46</v>
      </c>
      <c r="H68" s="16">
        <f t="shared" si="117"/>
        <v>153.1284</v>
      </c>
      <c r="I68" s="16">
        <f t="shared" si="117"/>
        <v>98.19</v>
      </c>
      <c r="J68" s="16">
        <f t="shared" si="117"/>
        <v>171.83879999999999</v>
      </c>
      <c r="K68" s="16">
        <f t="shared" si="117"/>
        <v>133.47</v>
      </c>
      <c r="L68" s="16">
        <f t="shared" si="117"/>
        <v>179.38319999999999</v>
      </c>
      <c r="M68" s="16">
        <f t="shared" ref="M68" si="118">M66*0.12</f>
        <v>121.56</v>
      </c>
      <c r="N68" s="16">
        <v>4.5</v>
      </c>
      <c r="O68" s="16">
        <f>O66*0.12</f>
        <v>137.31</v>
      </c>
      <c r="P68" s="16">
        <f>P66*0.12</f>
        <v>142.52879999999999</v>
      </c>
      <c r="Q68" s="16">
        <f>Q66*0.12</f>
        <v>133.452</v>
      </c>
      <c r="R68" s="16">
        <f>R66*0.12</f>
        <v>120.19799999999999</v>
      </c>
      <c r="S68" s="16">
        <f>S66*0.12</f>
        <v>144.57479999999998</v>
      </c>
      <c r="T68" s="16">
        <f t="shared" ref="T68" si="119">T66*0.12</f>
        <v>0</v>
      </c>
    </row>
    <row r="69" spans="1:20" ht="14.25" x14ac:dyDescent="0.2">
      <c r="A69" s="15" t="s">
        <v>4</v>
      </c>
      <c r="B69" s="16">
        <v>441</v>
      </c>
      <c r="C69" s="16">
        <v>319</v>
      </c>
      <c r="D69" s="16">
        <v>462</v>
      </c>
      <c r="E69" s="16">
        <v>441</v>
      </c>
      <c r="F69" s="16">
        <v>363</v>
      </c>
      <c r="G69" s="16">
        <v>0</v>
      </c>
      <c r="H69" s="16">
        <v>1027</v>
      </c>
      <c r="I69" s="16">
        <v>441</v>
      </c>
      <c r="J69" s="16">
        <v>352</v>
      </c>
      <c r="K69" s="16">
        <v>375</v>
      </c>
      <c r="L69" s="1">
        <v>500.32</v>
      </c>
      <c r="M69" s="1">
        <v>375</v>
      </c>
      <c r="N69" s="16">
        <v>0</v>
      </c>
      <c r="O69" s="16">
        <v>577.75</v>
      </c>
      <c r="P69" s="1">
        <v>348.8</v>
      </c>
      <c r="Q69" s="1">
        <v>441</v>
      </c>
      <c r="R69" s="17">
        <v>461.98</v>
      </c>
      <c r="S69" s="17">
        <v>388.25</v>
      </c>
      <c r="T69" s="1">
        <v>0</v>
      </c>
    </row>
    <row r="70" spans="1:20" ht="14.25" x14ac:dyDescent="0.2">
      <c r="A70" s="15" t="s">
        <v>2</v>
      </c>
      <c r="B70" s="16">
        <f>B69*0.12</f>
        <v>52.919999999999995</v>
      </c>
      <c r="C70" s="16">
        <f>C69*0.12</f>
        <v>38.28</v>
      </c>
      <c r="D70" s="16">
        <f t="shared" ref="D70" si="120">D69*0.12</f>
        <v>55.44</v>
      </c>
      <c r="E70" s="16">
        <f t="shared" ref="E70" si="121">E69*0.12</f>
        <v>52.919999999999995</v>
      </c>
      <c r="F70" s="16">
        <f t="shared" ref="F70" si="122">F69*0.12</f>
        <v>43.559999999999995</v>
      </c>
      <c r="G70" s="16">
        <f t="shared" ref="G70:R70" si="123">G69*0.12</f>
        <v>0</v>
      </c>
      <c r="H70" s="16">
        <f t="shared" si="123"/>
        <v>123.24</v>
      </c>
      <c r="I70" s="16">
        <f t="shared" si="123"/>
        <v>52.919999999999995</v>
      </c>
      <c r="J70" s="16">
        <f t="shared" si="123"/>
        <v>42.239999999999995</v>
      </c>
      <c r="K70" s="16">
        <f t="shared" si="123"/>
        <v>45</v>
      </c>
      <c r="L70" s="16">
        <f t="shared" si="123"/>
        <v>60.038399999999996</v>
      </c>
      <c r="M70" s="16">
        <f t="shared" ref="M70" si="124">M69*0.12</f>
        <v>45</v>
      </c>
      <c r="N70" s="16">
        <f t="shared" si="123"/>
        <v>0</v>
      </c>
      <c r="O70" s="16">
        <f t="shared" si="123"/>
        <v>69.33</v>
      </c>
      <c r="P70" s="16">
        <f t="shared" si="123"/>
        <v>41.856000000000002</v>
      </c>
      <c r="Q70" s="16">
        <f t="shared" si="123"/>
        <v>52.919999999999995</v>
      </c>
      <c r="R70" s="16">
        <f t="shared" si="123"/>
        <v>55.437600000000003</v>
      </c>
      <c r="S70" s="16">
        <v>56.58</v>
      </c>
      <c r="T70" s="16">
        <f t="shared" ref="T70" si="125">T69*0.12</f>
        <v>0</v>
      </c>
    </row>
    <row r="71" spans="1:20" ht="14.25" x14ac:dyDescent="0.2">
      <c r="A71" s="15" t="s">
        <v>5</v>
      </c>
      <c r="B71" s="16">
        <v>103</v>
      </c>
      <c r="C71" s="16">
        <v>110</v>
      </c>
      <c r="D71" s="16">
        <v>93.5</v>
      </c>
      <c r="E71" s="16">
        <v>103</v>
      </c>
      <c r="F71" s="16">
        <v>0</v>
      </c>
      <c r="G71" s="16">
        <v>0</v>
      </c>
      <c r="H71" s="16">
        <v>140</v>
      </c>
      <c r="I71" s="16">
        <v>144.75</v>
      </c>
      <c r="J71" s="16">
        <v>126</v>
      </c>
      <c r="K71" s="16">
        <v>92.65</v>
      </c>
      <c r="L71" s="1">
        <v>220.96</v>
      </c>
      <c r="M71" s="1">
        <v>180</v>
      </c>
      <c r="N71" s="16">
        <v>0</v>
      </c>
      <c r="O71" s="16">
        <v>107</v>
      </c>
      <c r="P71" s="1">
        <v>75.05</v>
      </c>
      <c r="Q71" s="1">
        <v>175</v>
      </c>
      <c r="R71" s="17">
        <v>52.5</v>
      </c>
      <c r="S71" s="17">
        <v>51.35</v>
      </c>
      <c r="T71" s="1">
        <v>0</v>
      </c>
    </row>
    <row r="72" spans="1:20" ht="14.25" x14ac:dyDescent="0.2">
      <c r="A72" s="15" t="s">
        <v>2</v>
      </c>
      <c r="B72" s="16">
        <f>B71*0.12</f>
        <v>12.36</v>
      </c>
      <c r="C72" s="16">
        <f>C71*0.12</f>
        <v>13.2</v>
      </c>
      <c r="D72" s="16">
        <f t="shared" ref="D72" si="126">D71*0.12</f>
        <v>11.219999999999999</v>
      </c>
      <c r="E72" s="16">
        <f t="shared" ref="E72" si="127">E71*0.12</f>
        <v>12.36</v>
      </c>
      <c r="F72" s="16">
        <v>115</v>
      </c>
      <c r="G72" s="16">
        <f t="shared" ref="G72:S72" si="128">G71*0.12</f>
        <v>0</v>
      </c>
      <c r="H72" s="16">
        <f t="shared" si="128"/>
        <v>16.8</v>
      </c>
      <c r="I72" s="16">
        <f t="shared" si="128"/>
        <v>17.37</v>
      </c>
      <c r="J72" s="16">
        <f t="shared" si="128"/>
        <v>15.12</v>
      </c>
      <c r="K72" s="16">
        <f t="shared" si="128"/>
        <v>11.118</v>
      </c>
      <c r="L72" s="16">
        <f t="shared" si="128"/>
        <v>26.5152</v>
      </c>
      <c r="M72" s="16">
        <f t="shared" ref="M72" si="129">M71*0.12</f>
        <v>21.599999999999998</v>
      </c>
      <c r="N72" s="16">
        <f t="shared" si="128"/>
        <v>0</v>
      </c>
      <c r="O72" s="16">
        <f t="shared" si="128"/>
        <v>12.84</v>
      </c>
      <c r="P72" s="16">
        <f t="shared" si="128"/>
        <v>9.0059999999999985</v>
      </c>
      <c r="Q72" s="16">
        <f t="shared" si="128"/>
        <v>21</v>
      </c>
      <c r="R72" s="16">
        <f t="shared" si="128"/>
        <v>6.3</v>
      </c>
      <c r="S72" s="16">
        <f t="shared" si="128"/>
        <v>6.1619999999999999</v>
      </c>
      <c r="T72" s="16">
        <f t="shared" ref="T72" si="130">T71*0.12</f>
        <v>0</v>
      </c>
    </row>
    <row r="73" spans="1:20" ht="14.25" x14ac:dyDescent="0.2">
      <c r="A73" s="15" t="s">
        <v>11</v>
      </c>
      <c r="B73" s="16">
        <v>217.75</v>
      </c>
      <c r="C73" s="16">
        <v>142</v>
      </c>
      <c r="D73" s="16">
        <v>435</v>
      </c>
      <c r="E73" s="16">
        <v>217.75</v>
      </c>
      <c r="F73" s="16">
        <v>240</v>
      </c>
      <c r="G73" s="16">
        <v>0</v>
      </c>
      <c r="H73" s="16">
        <v>440</v>
      </c>
      <c r="I73" s="16">
        <v>217.75</v>
      </c>
      <c r="J73" s="16">
        <v>0</v>
      </c>
      <c r="K73" s="16">
        <v>0</v>
      </c>
      <c r="L73" s="1">
        <v>270.3</v>
      </c>
      <c r="M73" s="1">
        <v>0</v>
      </c>
      <c r="N73" s="16">
        <v>0</v>
      </c>
      <c r="O73" s="16">
        <v>308</v>
      </c>
      <c r="P73" s="16">
        <v>0</v>
      </c>
      <c r="Q73" s="1">
        <v>191.75</v>
      </c>
      <c r="R73" s="16">
        <v>0</v>
      </c>
      <c r="S73" s="17">
        <v>186</v>
      </c>
      <c r="T73" s="16">
        <v>0</v>
      </c>
    </row>
    <row r="74" spans="1:20" ht="14.25" x14ac:dyDescent="0.2">
      <c r="A74" s="15" t="s">
        <v>2</v>
      </c>
      <c r="B74" s="16">
        <f>B73*0.12</f>
        <v>26.13</v>
      </c>
      <c r="C74" s="16">
        <f>C73*0.12</f>
        <v>17.04</v>
      </c>
      <c r="D74" s="16">
        <f t="shared" ref="D74" si="131">D73*0.12</f>
        <v>52.199999999999996</v>
      </c>
      <c r="E74" s="16">
        <f t="shared" ref="E74" si="132">E73*0.12</f>
        <v>26.13</v>
      </c>
      <c r="F74" s="16">
        <f t="shared" ref="F74" si="133">F73*0.12</f>
        <v>28.799999999999997</v>
      </c>
      <c r="G74" s="16">
        <f t="shared" ref="G74:S74" si="134">G73*0.12</f>
        <v>0</v>
      </c>
      <c r="H74" s="16">
        <f t="shared" si="134"/>
        <v>52.8</v>
      </c>
      <c r="I74" s="16">
        <f t="shared" si="134"/>
        <v>26.13</v>
      </c>
      <c r="J74" s="16">
        <f t="shared" si="134"/>
        <v>0</v>
      </c>
      <c r="K74" s="16">
        <f t="shared" si="134"/>
        <v>0</v>
      </c>
      <c r="L74" s="16">
        <f t="shared" si="134"/>
        <v>32.436</v>
      </c>
      <c r="M74" s="16">
        <f t="shared" ref="M74" si="135">M73*0.12</f>
        <v>0</v>
      </c>
      <c r="N74" s="16">
        <f t="shared" si="134"/>
        <v>0</v>
      </c>
      <c r="O74" s="16">
        <f t="shared" si="134"/>
        <v>36.96</v>
      </c>
      <c r="P74" s="16">
        <f t="shared" si="134"/>
        <v>0</v>
      </c>
      <c r="Q74" s="16">
        <f t="shared" si="134"/>
        <v>23.009999999999998</v>
      </c>
      <c r="R74" s="16">
        <f t="shared" si="134"/>
        <v>0</v>
      </c>
      <c r="S74" s="16">
        <f t="shared" si="134"/>
        <v>22.32</v>
      </c>
      <c r="T74" s="16">
        <f t="shared" ref="T74" si="136">T73*0.12</f>
        <v>0</v>
      </c>
    </row>
    <row r="75" spans="1:20" ht="15.75" thickBot="1" x14ac:dyDescent="0.3">
      <c r="A75" s="41" t="s">
        <v>3</v>
      </c>
      <c r="B75" s="39">
        <f>SUM(B66:B74)</f>
        <v>2443.7705000000001</v>
      </c>
      <c r="C75" s="39">
        <f>SUM(C66:C74)</f>
        <v>2357.7474999999999</v>
      </c>
      <c r="D75" s="39">
        <f t="shared" ref="D75" si="137">SUM(D66:D74)</f>
        <v>3745.4563999999991</v>
      </c>
      <c r="E75" s="39">
        <f t="shared" ref="E75" si="138">SUM(E66:E74)</f>
        <v>2443.7705000000001</v>
      </c>
      <c r="F75" s="39">
        <f t="shared" ref="F75" si="139">SUM(F66:F74)</f>
        <v>3059.0221000000001</v>
      </c>
      <c r="G75" s="39">
        <f t="shared" ref="G75:S75" si="140">SUM(G66:G74)</f>
        <v>1363.7850000000001</v>
      </c>
      <c r="H75" s="39">
        <f t="shared" si="140"/>
        <v>4058.4839000000002</v>
      </c>
      <c r="I75" s="39">
        <f t="shared" si="140"/>
        <v>2348.2225000000003</v>
      </c>
      <c r="J75" s="39">
        <f t="shared" si="140"/>
        <v>3213.1787999999997</v>
      </c>
      <c r="K75" s="39">
        <f t="shared" si="140"/>
        <v>2714.8979999999997</v>
      </c>
      <c r="L75" s="39">
        <f t="shared" si="140"/>
        <v>3756.4717999999998</v>
      </c>
      <c r="M75" s="39">
        <f t="shared" ref="M75" si="141">SUM(M66:M74)</f>
        <v>2414.61</v>
      </c>
      <c r="N75" s="39">
        <f t="shared" si="140"/>
        <v>4569.71</v>
      </c>
      <c r="O75" s="39">
        <f t="shared" si="140"/>
        <v>3137.2025000000003</v>
      </c>
      <c r="P75" s="39">
        <f t="shared" si="140"/>
        <v>2577.0118000000007</v>
      </c>
      <c r="Q75" s="39">
        <f t="shared" si="140"/>
        <v>3095.5219999999999</v>
      </c>
      <c r="R75" s="39">
        <f t="shared" si="140"/>
        <v>2349.1381000000001</v>
      </c>
      <c r="S75" s="39">
        <f t="shared" si="140"/>
        <v>2843.1402999999996</v>
      </c>
      <c r="T75" s="39">
        <f t="shared" ref="T75" si="142">SUM(T66:T74)</f>
        <v>0</v>
      </c>
    </row>
    <row r="76" spans="1:20" ht="42.75" x14ac:dyDescent="0.2">
      <c r="A76" s="20" t="s">
        <v>14</v>
      </c>
      <c r="B76" s="1"/>
      <c r="C76" s="1"/>
      <c r="D76" s="1"/>
      <c r="E76" s="1"/>
      <c r="F76" s="1"/>
      <c r="G76" s="1"/>
      <c r="H76" s="18"/>
      <c r="I76" s="18"/>
      <c r="J76" s="18"/>
      <c r="K76" s="18"/>
      <c r="L76" s="18"/>
      <c r="M76" s="18"/>
      <c r="N76" s="1"/>
      <c r="O76" s="1"/>
      <c r="P76" s="1"/>
      <c r="Q76" s="1"/>
      <c r="R76" s="17"/>
      <c r="S76" s="17"/>
      <c r="T76" s="1"/>
    </row>
    <row r="77" spans="1:20" ht="15" thickBot="1" x14ac:dyDescent="0.25">
      <c r="A77" s="30" t="s">
        <v>15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spans="1:20" ht="14.25" x14ac:dyDescent="0.2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5" x14ac:dyDescent="0.25">
      <c r="A79" s="36" t="s">
        <v>16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8"/>
      <c r="S79" s="38"/>
      <c r="T79" s="37"/>
    </row>
    <row r="80" spans="1:20" ht="14.25" x14ac:dyDescent="0.2">
      <c r="A80" s="33" t="s">
        <v>23</v>
      </c>
      <c r="B80" s="34">
        <v>400.25</v>
      </c>
      <c r="C80" s="34">
        <v>346.25</v>
      </c>
      <c r="D80" s="34">
        <v>542.02</v>
      </c>
      <c r="E80" s="34">
        <v>400.25</v>
      </c>
      <c r="F80" s="34">
        <v>448.27</v>
      </c>
      <c r="G80" s="34">
        <v>313</v>
      </c>
      <c r="H80" s="34">
        <v>526.52</v>
      </c>
      <c r="I80" s="34">
        <v>407.5</v>
      </c>
      <c r="J80" s="34">
        <v>541.6</v>
      </c>
      <c r="K80" s="34">
        <v>415.25</v>
      </c>
      <c r="L80" s="34">
        <v>729.45</v>
      </c>
      <c r="M80" s="34">
        <v>366</v>
      </c>
      <c r="N80" s="34">
        <v>1121.3599999999999</v>
      </c>
      <c r="O80" s="34">
        <v>400.75</v>
      </c>
      <c r="P80" s="34">
        <v>456.99</v>
      </c>
      <c r="Q80" s="34">
        <v>402</v>
      </c>
      <c r="R80" s="35">
        <v>367.9</v>
      </c>
      <c r="S80" s="35">
        <v>432.05</v>
      </c>
      <c r="T80" s="34">
        <v>0</v>
      </c>
    </row>
    <row r="81" spans="1:20" ht="14.25" x14ac:dyDescent="0.2">
      <c r="A81" s="15" t="s">
        <v>1</v>
      </c>
      <c r="B81" s="1">
        <f>B80*0.65</f>
        <v>260.16250000000002</v>
      </c>
      <c r="C81" s="1">
        <f>C80*0.65</f>
        <v>225.0625</v>
      </c>
      <c r="D81" s="1">
        <f t="shared" ref="D81" si="143">D80*0.65</f>
        <v>352.31299999999999</v>
      </c>
      <c r="E81" s="1">
        <f t="shared" ref="E81" si="144">E80*0.65</f>
        <v>260.16250000000002</v>
      </c>
      <c r="F81" s="1">
        <f>F80*0.65</f>
        <v>291.37549999999999</v>
      </c>
      <c r="G81" s="1">
        <f>G80*0.65</f>
        <v>203.45000000000002</v>
      </c>
      <c r="H81" s="1">
        <f t="shared" ref="H81:L81" si="145">H80*0.65</f>
        <v>342.238</v>
      </c>
      <c r="I81" s="1">
        <f t="shared" si="145"/>
        <v>264.875</v>
      </c>
      <c r="J81" s="1">
        <v>406.2</v>
      </c>
      <c r="K81" s="1">
        <v>352.96</v>
      </c>
      <c r="L81" s="1">
        <f t="shared" si="145"/>
        <v>474.14250000000004</v>
      </c>
      <c r="M81" s="1">
        <f t="shared" ref="M81" si="146">M80*0.65</f>
        <v>237.9</v>
      </c>
      <c r="N81" s="1">
        <v>560.67999999999995</v>
      </c>
      <c r="O81" s="1">
        <f t="shared" ref="O81:P81" si="147">O80*0.65</f>
        <v>260.48750000000001</v>
      </c>
      <c r="P81" s="1">
        <f t="shared" si="147"/>
        <v>297.04349999999999</v>
      </c>
      <c r="Q81" s="1">
        <v>341.7</v>
      </c>
      <c r="R81" s="1">
        <f>R80*0.65</f>
        <v>239.13499999999999</v>
      </c>
      <c r="S81" s="1">
        <f>S80*0.65</f>
        <v>280.83250000000004</v>
      </c>
      <c r="T81" s="1">
        <f t="shared" ref="T81" si="148">T80*0.65</f>
        <v>0</v>
      </c>
    </row>
    <row r="82" spans="1:20" ht="14.25" x14ac:dyDescent="0.2">
      <c r="A82" s="15" t="s">
        <v>2</v>
      </c>
      <c r="B82" s="16">
        <f>B80*0.12</f>
        <v>48.03</v>
      </c>
      <c r="C82" s="16">
        <f>C80*0.12</f>
        <v>41.55</v>
      </c>
      <c r="D82" s="16">
        <f t="shared" ref="D82" si="149">D80*0.12</f>
        <v>65.042400000000001</v>
      </c>
      <c r="E82" s="16">
        <f t="shared" ref="E82" si="150">E80*0.12</f>
        <v>48.03</v>
      </c>
      <c r="F82" s="16">
        <f t="shared" ref="F82" si="151">F80*0.12</f>
        <v>53.792399999999994</v>
      </c>
      <c r="G82" s="16">
        <f t="shared" ref="G82:L82" si="152">G80*0.12</f>
        <v>37.559999999999995</v>
      </c>
      <c r="H82" s="16">
        <f t="shared" si="152"/>
        <v>63.182399999999994</v>
      </c>
      <c r="I82" s="16">
        <f t="shared" si="152"/>
        <v>48.9</v>
      </c>
      <c r="J82" s="16">
        <f t="shared" si="152"/>
        <v>64.992000000000004</v>
      </c>
      <c r="K82" s="16">
        <f t="shared" si="152"/>
        <v>49.83</v>
      </c>
      <c r="L82" s="16">
        <f t="shared" si="152"/>
        <v>87.534000000000006</v>
      </c>
      <c r="M82" s="16">
        <f t="shared" ref="M82" si="153">M80*0.12</f>
        <v>43.92</v>
      </c>
      <c r="N82" s="16">
        <v>4.5</v>
      </c>
      <c r="O82" s="16">
        <f>O80*0.12</f>
        <v>48.089999999999996</v>
      </c>
      <c r="P82" s="16">
        <f>P80*0.12</f>
        <v>54.838799999999999</v>
      </c>
      <c r="Q82" s="16">
        <f>Q80*0.12</f>
        <v>48.239999999999995</v>
      </c>
      <c r="R82" s="16">
        <f>R80*0.12</f>
        <v>44.147999999999996</v>
      </c>
      <c r="S82" s="16">
        <f>S80*0.12</f>
        <v>51.845999999999997</v>
      </c>
      <c r="T82" s="16">
        <f t="shared" ref="T82" si="154">T80*0.12</f>
        <v>0</v>
      </c>
    </row>
    <row r="83" spans="1:20" ht="15.75" thickBot="1" x14ac:dyDescent="0.3">
      <c r="A83" s="41" t="s">
        <v>3</v>
      </c>
      <c r="B83" s="40">
        <f>SUM(B80:B82)</f>
        <v>708.4425</v>
      </c>
      <c r="C83" s="40">
        <f>SUM(C80:C82)</f>
        <v>612.86249999999995</v>
      </c>
      <c r="D83" s="40">
        <f t="shared" ref="D83" si="155">SUM(D80:D82)</f>
        <v>959.37540000000001</v>
      </c>
      <c r="E83" s="40">
        <f t="shared" ref="E83" si="156">SUM(E80:E82)</f>
        <v>708.4425</v>
      </c>
      <c r="F83" s="40">
        <f t="shared" ref="F83" si="157">SUM(F80:F82)</f>
        <v>793.43790000000001</v>
      </c>
      <c r="G83" s="40">
        <f t="shared" ref="G83:S83" si="158">SUM(G80:G82)</f>
        <v>554.01</v>
      </c>
      <c r="H83" s="40">
        <f t="shared" si="158"/>
        <v>931.94040000000007</v>
      </c>
      <c r="I83" s="40">
        <f t="shared" si="158"/>
        <v>721.27499999999998</v>
      </c>
      <c r="J83" s="40">
        <f t="shared" si="158"/>
        <v>1012.7919999999999</v>
      </c>
      <c r="K83" s="40">
        <f t="shared" si="158"/>
        <v>818.04000000000008</v>
      </c>
      <c r="L83" s="40">
        <f t="shared" si="158"/>
        <v>1291.1265000000003</v>
      </c>
      <c r="M83" s="40">
        <f t="shared" ref="M83" si="159">SUM(M80:M82)</f>
        <v>647.81999999999994</v>
      </c>
      <c r="N83" s="40">
        <f t="shared" si="158"/>
        <v>1686.54</v>
      </c>
      <c r="O83" s="40">
        <f t="shared" si="158"/>
        <v>709.32749999999999</v>
      </c>
      <c r="P83" s="40">
        <f t="shared" si="158"/>
        <v>808.8723</v>
      </c>
      <c r="Q83" s="40">
        <f t="shared" si="158"/>
        <v>791.94</v>
      </c>
      <c r="R83" s="40">
        <f t="shared" si="158"/>
        <v>651.18299999999999</v>
      </c>
      <c r="S83" s="40">
        <f t="shared" si="158"/>
        <v>764.72850000000005</v>
      </c>
      <c r="T83" s="40">
        <f t="shared" ref="T83" si="160">SUM(T80:T82)</f>
        <v>0</v>
      </c>
    </row>
    <row r="84" spans="1:20" ht="14.25" x14ac:dyDescent="0.2">
      <c r="A84" s="2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3"/>
      <c r="S84" s="23"/>
      <c r="T84" s="2"/>
    </row>
    <row r="85" spans="1:20" ht="15.75" thickBot="1" x14ac:dyDescent="0.3">
      <c r="A85" s="24" t="s">
        <v>18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3"/>
      <c r="S85" s="23"/>
      <c r="T85" s="2"/>
    </row>
    <row r="86" spans="1:20" ht="28.5" x14ac:dyDescent="0.2">
      <c r="A86" s="10" t="s">
        <v>34</v>
      </c>
      <c r="B86" s="13">
        <v>3750.35</v>
      </c>
      <c r="C86" s="13">
        <v>2852</v>
      </c>
      <c r="D86" s="13">
        <v>4314.84</v>
      </c>
      <c r="E86" s="13">
        <v>3750.35</v>
      </c>
      <c r="F86" s="13">
        <v>3743.21</v>
      </c>
      <c r="G86" s="13">
        <v>2218</v>
      </c>
      <c r="H86" s="13">
        <v>3493.64</v>
      </c>
      <c r="I86" s="13">
        <v>3465.3</v>
      </c>
      <c r="J86" s="13">
        <v>4048.43</v>
      </c>
      <c r="K86" s="13">
        <v>3268.25</v>
      </c>
      <c r="L86" s="13">
        <v>4123.04</v>
      </c>
      <c r="M86" s="13">
        <v>2801</v>
      </c>
      <c r="N86" s="13">
        <v>6590.02</v>
      </c>
      <c r="O86" s="13">
        <v>3840.74</v>
      </c>
      <c r="P86" s="13">
        <v>3791.11</v>
      </c>
      <c r="Q86" s="13">
        <v>4944</v>
      </c>
      <c r="R86" s="14">
        <v>2833.4</v>
      </c>
      <c r="S86" s="14">
        <v>3487.47</v>
      </c>
      <c r="T86" s="13">
        <v>0</v>
      </c>
    </row>
    <row r="87" spans="1:20" ht="14.25" x14ac:dyDescent="0.2">
      <c r="A87" s="15" t="s">
        <v>6</v>
      </c>
      <c r="B87" s="1">
        <f>B86*0.65</f>
        <v>2437.7275</v>
      </c>
      <c r="C87" s="1">
        <v>0</v>
      </c>
      <c r="D87" s="1">
        <f>D86*0.65</f>
        <v>2804.6460000000002</v>
      </c>
      <c r="E87" s="1">
        <f>E86*0.65</f>
        <v>2437.7275</v>
      </c>
      <c r="F87" s="1">
        <f>F86*0.65</f>
        <v>2433.0864999999999</v>
      </c>
      <c r="G87" s="1">
        <f>G86*0.65</f>
        <v>1441.7</v>
      </c>
      <c r="H87" s="1">
        <f t="shared" ref="H87:L87" si="161">H86*0.65</f>
        <v>2270.866</v>
      </c>
      <c r="I87" s="1">
        <f t="shared" si="161"/>
        <v>2252.4450000000002</v>
      </c>
      <c r="J87" s="1">
        <v>3036.32</v>
      </c>
      <c r="K87" s="1">
        <v>2778.01</v>
      </c>
      <c r="L87" s="1">
        <f t="shared" si="161"/>
        <v>2679.9760000000001</v>
      </c>
      <c r="M87" s="1">
        <f t="shared" ref="M87" si="162">M86*0.65</f>
        <v>1820.65</v>
      </c>
      <c r="N87" s="1">
        <v>3082.05</v>
      </c>
      <c r="O87" s="1">
        <f t="shared" ref="O87:P87" si="163">O86*0.65</f>
        <v>2496.4809999999998</v>
      </c>
      <c r="P87" s="1">
        <f t="shared" si="163"/>
        <v>2464.2215000000001</v>
      </c>
      <c r="Q87" s="1">
        <v>4944</v>
      </c>
      <c r="R87" s="17">
        <f>R86*0.65</f>
        <v>1841.71</v>
      </c>
      <c r="S87" s="17">
        <f>S86*0.65</f>
        <v>2266.8555000000001</v>
      </c>
      <c r="T87" s="1">
        <f t="shared" ref="T87" si="164">T86*0.65</f>
        <v>0</v>
      </c>
    </row>
    <row r="88" spans="1:20" ht="14.25" x14ac:dyDescent="0.2">
      <c r="A88" s="15" t="s">
        <v>7</v>
      </c>
      <c r="B88" s="1">
        <f>B86*0.4</f>
        <v>1500.14</v>
      </c>
      <c r="C88" s="1">
        <v>2995.13</v>
      </c>
      <c r="D88" s="1">
        <f t="shared" ref="D88" si="165">D86*0.4</f>
        <v>1725.9360000000001</v>
      </c>
      <c r="E88" s="1">
        <f t="shared" ref="E88" si="166">E86*0.4</f>
        <v>1500.14</v>
      </c>
      <c r="F88" s="1">
        <v>1684.44</v>
      </c>
      <c r="G88" s="1">
        <f>G86*0.4</f>
        <v>887.2</v>
      </c>
      <c r="H88" s="1">
        <f t="shared" ref="H88:I88" si="167">H86*0.4</f>
        <v>1397.4560000000001</v>
      </c>
      <c r="I88" s="1">
        <f t="shared" si="167"/>
        <v>1386.1200000000001</v>
      </c>
      <c r="J88" s="1">
        <v>2024.21</v>
      </c>
      <c r="K88" s="1">
        <f t="shared" ref="K88:L88" si="168">K86*0.4</f>
        <v>1307.3000000000002</v>
      </c>
      <c r="L88" s="1">
        <f t="shared" si="168"/>
        <v>1649.2160000000001</v>
      </c>
      <c r="M88" s="1">
        <v>1260.45</v>
      </c>
      <c r="N88" s="1">
        <v>276.97000000000003</v>
      </c>
      <c r="O88" s="1">
        <f t="shared" ref="O88:P88" si="169">O86*0.4</f>
        <v>1536.296</v>
      </c>
      <c r="P88" s="1">
        <f t="shared" si="169"/>
        <v>1516.4440000000002</v>
      </c>
      <c r="Q88" s="1">
        <v>3213.6</v>
      </c>
      <c r="R88" s="1">
        <f>R86*0.4</f>
        <v>1133.3600000000001</v>
      </c>
      <c r="S88" s="17">
        <f>S86*0.4</f>
        <v>1394.9880000000001</v>
      </c>
      <c r="T88" s="1">
        <f t="shared" ref="T88" si="170">T86*0.4</f>
        <v>0</v>
      </c>
    </row>
    <row r="89" spans="1:20" ht="14.25" x14ac:dyDescent="0.2">
      <c r="A89" s="15" t="s">
        <v>2</v>
      </c>
      <c r="B89" s="16">
        <f>B86*0.12</f>
        <v>450.04199999999997</v>
      </c>
      <c r="C89" s="16">
        <f>C86*0.12</f>
        <v>342.24</v>
      </c>
      <c r="D89" s="16">
        <f t="shared" ref="D89" si="171">D86*0.12</f>
        <v>517.7808</v>
      </c>
      <c r="E89" s="16">
        <f t="shared" ref="E89" si="172">E86*0.12</f>
        <v>450.04199999999997</v>
      </c>
      <c r="F89" s="16">
        <f t="shared" ref="F89" si="173">F86*0.12</f>
        <v>449.18520000000001</v>
      </c>
      <c r="G89" s="16">
        <f t="shared" ref="G89:L89" si="174">G86*0.12</f>
        <v>266.15999999999997</v>
      </c>
      <c r="H89" s="16">
        <f t="shared" si="174"/>
        <v>419.23679999999996</v>
      </c>
      <c r="I89" s="16">
        <f t="shared" si="174"/>
        <v>415.83600000000001</v>
      </c>
      <c r="J89" s="16">
        <f t="shared" si="174"/>
        <v>485.81159999999994</v>
      </c>
      <c r="K89" s="16">
        <f t="shared" si="174"/>
        <v>392.19</v>
      </c>
      <c r="L89" s="16">
        <f t="shared" si="174"/>
        <v>494.76479999999998</v>
      </c>
      <c r="M89" s="16">
        <f t="shared" ref="M89" si="175">M86*0.12</f>
        <v>336.12</v>
      </c>
      <c r="N89" s="16">
        <v>4.5</v>
      </c>
      <c r="O89" s="16">
        <f>O86*0.12</f>
        <v>460.88879999999995</v>
      </c>
      <c r="P89" s="16">
        <f>P86*0.12</f>
        <v>454.9332</v>
      </c>
      <c r="Q89" s="16">
        <f>Q86*0.12</f>
        <v>593.28</v>
      </c>
      <c r="R89" s="16">
        <f>R86*0.12</f>
        <v>340.00799999999998</v>
      </c>
      <c r="S89" s="16">
        <f>S86*0.12</f>
        <v>418.49639999999994</v>
      </c>
      <c r="T89" s="16">
        <f t="shared" ref="T89" si="176">T86*0.12</f>
        <v>0</v>
      </c>
    </row>
    <row r="90" spans="1:20" ht="14.25" x14ac:dyDescent="0.2">
      <c r="A90" s="15" t="s">
        <v>29</v>
      </c>
      <c r="B90" s="48">
        <v>1461</v>
      </c>
      <c r="C90" s="48">
        <v>1541</v>
      </c>
      <c r="D90" s="48">
        <v>1866</v>
      </c>
      <c r="E90" s="48">
        <v>1461</v>
      </c>
      <c r="F90" s="48">
        <v>2365</v>
      </c>
      <c r="G90" s="48">
        <v>0</v>
      </c>
      <c r="H90" s="48">
        <v>812</v>
      </c>
      <c r="I90" s="48">
        <v>1601</v>
      </c>
      <c r="J90" s="48">
        <v>2015</v>
      </c>
      <c r="K90" s="48">
        <v>1462.5</v>
      </c>
      <c r="L90" s="48">
        <v>2351.7199999999998</v>
      </c>
      <c r="M90" s="48">
        <v>1545</v>
      </c>
      <c r="N90" s="48">
        <v>0</v>
      </c>
      <c r="O90" s="48">
        <v>1503</v>
      </c>
      <c r="P90" s="48">
        <v>4269.8</v>
      </c>
      <c r="Q90" s="48">
        <v>1636</v>
      </c>
      <c r="R90" s="48">
        <v>1993.9</v>
      </c>
      <c r="S90" s="48">
        <v>1470.06</v>
      </c>
      <c r="T90" s="48">
        <v>0</v>
      </c>
    </row>
    <row r="91" spans="1:20" ht="14.25" x14ac:dyDescent="0.2">
      <c r="A91" s="15" t="s">
        <v>2</v>
      </c>
      <c r="B91" s="48">
        <f>B90*0.12</f>
        <v>175.32</v>
      </c>
      <c r="C91" s="48">
        <f>C90*0.12</f>
        <v>184.92</v>
      </c>
      <c r="D91" s="48">
        <f t="shared" ref="D91" si="177">D90*0.12</f>
        <v>223.92</v>
      </c>
      <c r="E91" s="48">
        <f t="shared" ref="E91" si="178">E90*0.12</f>
        <v>175.32</v>
      </c>
      <c r="F91" s="48">
        <f t="shared" ref="F91" si="179">F90*0.12</f>
        <v>283.8</v>
      </c>
      <c r="G91" s="48">
        <f t="shared" ref="G91:L91" si="180">G90*0.12</f>
        <v>0</v>
      </c>
      <c r="H91" s="48">
        <f t="shared" si="180"/>
        <v>97.44</v>
      </c>
      <c r="I91" s="48">
        <f t="shared" si="180"/>
        <v>192.12</v>
      </c>
      <c r="J91" s="48">
        <f t="shared" si="180"/>
        <v>241.79999999999998</v>
      </c>
      <c r="K91" s="48">
        <f t="shared" si="180"/>
        <v>175.5</v>
      </c>
      <c r="L91" s="48">
        <f t="shared" si="180"/>
        <v>282.20639999999997</v>
      </c>
      <c r="M91" s="48">
        <f t="shared" ref="M91" si="181">M90*0.12</f>
        <v>185.4</v>
      </c>
      <c r="N91" s="48">
        <v>0</v>
      </c>
      <c r="O91" s="48">
        <f>O90*0.12</f>
        <v>180.35999999999999</v>
      </c>
      <c r="P91" s="48">
        <f>P90*0.12</f>
        <v>512.37599999999998</v>
      </c>
      <c r="Q91" s="48">
        <f>Q90*0.12</f>
        <v>196.32</v>
      </c>
      <c r="R91" s="48">
        <f>R90*0.12</f>
        <v>239.268</v>
      </c>
      <c r="S91" s="48">
        <f>S90*0.12</f>
        <v>176.40719999999999</v>
      </c>
      <c r="T91" s="48">
        <f t="shared" ref="T91" si="182">T90*0.12</f>
        <v>0</v>
      </c>
    </row>
    <row r="92" spans="1:20" ht="14.25" x14ac:dyDescent="0.2">
      <c r="A92" s="15" t="s">
        <v>5</v>
      </c>
      <c r="B92" s="48">
        <v>318</v>
      </c>
      <c r="C92" s="48">
        <v>345.2</v>
      </c>
      <c r="D92" s="48">
        <v>303</v>
      </c>
      <c r="E92" s="48">
        <v>318</v>
      </c>
      <c r="F92" s="48">
        <v>273.27</v>
      </c>
      <c r="G92" s="48">
        <v>160.4</v>
      </c>
      <c r="H92" s="48">
        <v>515.9</v>
      </c>
      <c r="I92" s="48">
        <v>320.25</v>
      </c>
      <c r="J92" s="48">
        <v>352.19</v>
      </c>
      <c r="K92" s="48">
        <v>442.5</v>
      </c>
      <c r="L92" s="48">
        <v>728.71</v>
      </c>
      <c r="M92" s="48">
        <v>769</v>
      </c>
      <c r="N92" s="48">
        <v>0</v>
      </c>
      <c r="O92" s="48">
        <v>331.25</v>
      </c>
      <c r="P92" s="48">
        <v>174.65</v>
      </c>
      <c r="Q92" s="48">
        <v>352.8</v>
      </c>
      <c r="R92" s="48">
        <v>221.65</v>
      </c>
      <c r="S92" s="48">
        <v>0</v>
      </c>
      <c r="T92" s="48">
        <v>0</v>
      </c>
    </row>
    <row r="93" spans="1:20" ht="14.25" x14ac:dyDescent="0.2">
      <c r="A93" s="15" t="s">
        <v>2</v>
      </c>
      <c r="B93" s="48">
        <f>B92*0.12</f>
        <v>38.159999999999997</v>
      </c>
      <c r="C93" s="48">
        <f>C92*0.12</f>
        <v>41.423999999999999</v>
      </c>
      <c r="D93" s="48">
        <f t="shared" ref="D93" si="183">D92*0.12</f>
        <v>36.36</v>
      </c>
      <c r="E93" s="48">
        <f t="shared" ref="E93" si="184">E92*0.12</f>
        <v>38.159999999999997</v>
      </c>
      <c r="F93" s="48">
        <f t="shared" ref="F93" si="185">F92*0.12</f>
        <v>32.792399999999994</v>
      </c>
      <c r="G93" s="48">
        <f t="shared" ref="G93:S93" si="186">G92*0.12</f>
        <v>19.248000000000001</v>
      </c>
      <c r="H93" s="48">
        <f t="shared" si="186"/>
        <v>61.907999999999994</v>
      </c>
      <c r="I93" s="48">
        <f t="shared" si="186"/>
        <v>38.43</v>
      </c>
      <c r="J93" s="48">
        <f t="shared" si="186"/>
        <v>42.262799999999999</v>
      </c>
      <c r="K93" s="48">
        <f t="shared" si="186"/>
        <v>53.1</v>
      </c>
      <c r="L93" s="48">
        <f t="shared" si="186"/>
        <v>87.4452</v>
      </c>
      <c r="M93" s="48">
        <f t="shared" ref="M93" si="187">M92*0.12</f>
        <v>92.28</v>
      </c>
      <c r="N93" s="48">
        <f t="shared" si="186"/>
        <v>0</v>
      </c>
      <c r="O93" s="48">
        <f t="shared" si="186"/>
        <v>39.75</v>
      </c>
      <c r="P93" s="48">
        <f t="shared" si="186"/>
        <v>20.957999999999998</v>
      </c>
      <c r="Q93" s="48">
        <f t="shared" si="186"/>
        <v>42.335999999999999</v>
      </c>
      <c r="R93" s="48">
        <f t="shared" si="186"/>
        <v>26.597999999999999</v>
      </c>
      <c r="S93" s="48">
        <f t="shared" si="186"/>
        <v>0</v>
      </c>
      <c r="T93" s="48">
        <f t="shared" ref="T93" si="188">T92*0.12</f>
        <v>0</v>
      </c>
    </row>
    <row r="94" spans="1:20" ht="14.25" x14ac:dyDescent="0.2">
      <c r="A94" s="15" t="s">
        <v>11</v>
      </c>
      <c r="B94" s="48">
        <v>768.67</v>
      </c>
      <c r="C94" s="48">
        <v>1070</v>
      </c>
      <c r="D94" s="48">
        <v>2810</v>
      </c>
      <c r="E94" s="48">
        <v>768.67</v>
      </c>
      <c r="F94" s="48">
        <v>825</v>
      </c>
      <c r="G94" s="48">
        <v>0</v>
      </c>
      <c r="H94" s="48">
        <v>2004.31</v>
      </c>
      <c r="I94" s="48">
        <v>1377.5</v>
      </c>
      <c r="J94" s="48">
        <v>0</v>
      </c>
      <c r="K94" s="48">
        <v>0</v>
      </c>
      <c r="L94" s="48">
        <v>1749</v>
      </c>
      <c r="M94" s="48">
        <v>0</v>
      </c>
      <c r="N94" s="48">
        <v>0</v>
      </c>
      <c r="O94" s="48">
        <v>2020</v>
      </c>
      <c r="P94" s="48">
        <v>0</v>
      </c>
      <c r="Q94" s="48">
        <v>1377.5</v>
      </c>
      <c r="R94" s="48">
        <v>0</v>
      </c>
      <c r="S94" s="48">
        <v>0</v>
      </c>
      <c r="T94" s="48"/>
    </row>
    <row r="95" spans="1:20" ht="14.25" x14ac:dyDescent="0.2">
      <c r="A95" s="15" t="s">
        <v>2</v>
      </c>
      <c r="B95" s="48">
        <f>B94*0.12</f>
        <v>92.240399999999994</v>
      </c>
      <c r="C95" s="48">
        <f>C94*0.12</f>
        <v>128.4</v>
      </c>
      <c r="D95" s="48">
        <f t="shared" ref="D95" si="189">D94*0.12</f>
        <v>337.2</v>
      </c>
      <c r="E95" s="48">
        <f t="shared" ref="E95" si="190">E94*0.12</f>
        <v>92.240399999999994</v>
      </c>
      <c r="F95" s="48">
        <f t="shared" ref="F95" si="191">F94*0.12</f>
        <v>99</v>
      </c>
      <c r="G95" s="48">
        <f t="shared" ref="G95:S95" si="192">G94*0.12</f>
        <v>0</v>
      </c>
      <c r="H95" s="48">
        <f t="shared" si="192"/>
        <v>240.51719999999997</v>
      </c>
      <c r="I95" s="48">
        <f t="shared" si="192"/>
        <v>165.29999999999998</v>
      </c>
      <c r="J95" s="48">
        <f t="shared" si="192"/>
        <v>0</v>
      </c>
      <c r="K95" s="48">
        <f t="shared" si="192"/>
        <v>0</v>
      </c>
      <c r="L95" s="48">
        <f t="shared" si="192"/>
        <v>209.88</v>
      </c>
      <c r="M95" s="48">
        <f t="shared" ref="M95" si="193">M94*0.12</f>
        <v>0</v>
      </c>
      <c r="N95" s="48">
        <f t="shared" si="192"/>
        <v>0</v>
      </c>
      <c r="O95" s="48">
        <f t="shared" si="192"/>
        <v>242.39999999999998</v>
      </c>
      <c r="P95" s="48">
        <f t="shared" si="192"/>
        <v>0</v>
      </c>
      <c r="Q95" s="48">
        <f t="shared" si="192"/>
        <v>165.29999999999998</v>
      </c>
      <c r="R95" s="48">
        <f t="shared" si="192"/>
        <v>0</v>
      </c>
      <c r="S95" s="48">
        <f t="shared" si="192"/>
        <v>0</v>
      </c>
      <c r="T95" s="48">
        <f t="shared" ref="T95" si="194">T94*0.12</f>
        <v>0</v>
      </c>
    </row>
    <row r="96" spans="1:20" ht="15.75" thickBot="1" x14ac:dyDescent="0.3">
      <c r="A96" s="41" t="s">
        <v>3</v>
      </c>
      <c r="B96" s="40">
        <f>SUM(B86:B95)</f>
        <v>10991.6499</v>
      </c>
      <c r="C96" s="40">
        <f>SUM(C86:C95)</f>
        <v>9500.3140000000003</v>
      </c>
      <c r="D96" s="40">
        <f t="shared" ref="D96" si="195">SUM(D86:D95)</f>
        <v>14939.682800000002</v>
      </c>
      <c r="E96" s="40">
        <f t="shared" ref="E96" si="196">SUM(E86:E95)</f>
        <v>10991.6499</v>
      </c>
      <c r="F96" s="40">
        <f t="shared" ref="F96" si="197">SUM(F86:F95)</f>
        <v>12188.784100000001</v>
      </c>
      <c r="G96" s="40">
        <f t="shared" ref="G96:S96" si="198">SUM(G86:G95)</f>
        <v>4992.7079999999987</v>
      </c>
      <c r="H96" s="40">
        <f t="shared" si="198"/>
        <v>11313.273999999998</v>
      </c>
      <c r="I96" s="40">
        <f t="shared" si="198"/>
        <v>11214.301000000001</v>
      </c>
      <c r="J96" s="40">
        <f t="shared" si="198"/>
        <v>12246.024399999998</v>
      </c>
      <c r="K96" s="40">
        <f t="shared" si="198"/>
        <v>9879.35</v>
      </c>
      <c r="L96" s="40">
        <f t="shared" si="198"/>
        <v>14355.9584</v>
      </c>
      <c r="M96" s="40">
        <f t="shared" ref="M96" si="199">SUM(M86:M95)</f>
        <v>8809.9</v>
      </c>
      <c r="N96" s="40">
        <f t="shared" si="198"/>
        <v>9953.5399999999991</v>
      </c>
      <c r="O96" s="40">
        <f t="shared" si="198"/>
        <v>12651.165800000001</v>
      </c>
      <c r="P96" s="40">
        <f t="shared" si="198"/>
        <v>13204.492700000003</v>
      </c>
      <c r="Q96" s="40">
        <f t="shared" si="198"/>
        <v>17465.135999999999</v>
      </c>
      <c r="R96" s="40">
        <f t="shared" si="198"/>
        <v>8629.8940000000002</v>
      </c>
      <c r="S96" s="40">
        <f t="shared" si="198"/>
        <v>9214.2770999999993</v>
      </c>
      <c r="T96" s="40">
        <f t="shared" ref="T96" si="200">SUM(T86:T95)</f>
        <v>0</v>
      </c>
    </row>
    <row r="97" spans="1:20" ht="14.25" x14ac:dyDescent="0.2">
      <c r="A97" s="22"/>
      <c r="B97" s="2"/>
      <c r="C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3"/>
      <c r="S97" s="23"/>
      <c r="T97" s="2"/>
    </row>
    <row r="98" spans="1:20" ht="15.75" thickBot="1" x14ac:dyDescent="0.3">
      <c r="A98" s="24" t="s">
        <v>17</v>
      </c>
      <c r="B98" s="2"/>
      <c r="C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3"/>
      <c r="S98" s="23"/>
      <c r="T98" s="2"/>
    </row>
    <row r="99" spans="1:20" ht="29.25" thickBot="1" x14ac:dyDescent="0.25">
      <c r="A99" s="10" t="s">
        <v>25</v>
      </c>
      <c r="B99" s="13">
        <v>11731.5</v>
      </c>
      <c r="C99" s="13">
        <v>11731.5</v>
      </c>
      <c r="D99" s="13">
        <v>14977.64</v>
      </c>
      <c r="E99" s="13">
        <v>14818.25</v>
      </c>
      <c r="F99" s="13">
        <v>15315</v>
      </c>
      <c r="G99" s="13">
        <v>17191.2</v>
      </c>
      <c r="H99" s="13">
        <v>13957.2</v>
      </c>
      <c r="I99" s="13">
        <v>14256.7</v>
      </c>
      <c r="J99" s="13">
        <v>16353.6</v>
      </c>
      <c r="K99" s="13">
        <v>13075.25</v>
      </c>
      <c r="L99" s="13">
        <v>16704.02</v>
      </c>
      <c r="M99" s="13">
        <v>11207</v>
      </c>
      <c r="N99" s="13">
        <v>19014.22</v>
      </c>
      <c r="O99" s="13">
        <v>15451.75</v>
      </c>
      <c r="P99" s="13">
        <v>15374.79</v>
      </c>
      <c r="Q99" s="13">
        <v>20355</v>
      </c>
      <c r="R99" s="14">
        <v>11762.4</v>
      </c>
      <c r="S99" s="14">
        <v>14219.13</v>
      </c>
      <c r="T99" s="13">
        <v>0</v>
      </c>
    </row>
    <row r="100" spans="1:20" ht="15" thickBot="1" x14ac:dyDescent="0.25">
      <c r="A100" s="15" t="s">
        <v>6</v>
      </c>
      <c r="B100" s="1">
        <v>0</v>
      </c>
      <c r="C100" s="1">
        <v>0</v>
      </c>
      <c r="D100" s="1">
        <f t="shared" ref="D100" si="201">D99*0.65</f>
        <v>9735.4660000000003</v>
      </c>
      <c r="E100" s="1">
        <f t="shared" ref="E100" si="202">E99*0.65</f>
        <v>9631.8625000000011</v>
      </c>
      <c r="F100" s="1">
        <f>F99*0.65</f>
        <v>9954.75</v>
      </c>
      <c r="G100" s="1">
        <f>G99*0.65</f>
        <v>11174.28</v>
      </c>
      <c r="H100" s="1">
        <f t="shared" ref="H100:L100" si="203">H99*0.65</f>
        <v>9072.18</v>
      </c>
      <c r="I100" s="1">
        <f t="shared" si="203"/>
        <v>9266.8550000000014</v>
      </c>
      <c r="J100" s="1">
        <v>12265.2</v>
      </c>
      <c r="K100" s="1">
        <v>11113.96</v>
      </c>
      <c r="L100" s="1">
        <f t="shared" si="203"/>
        <v>10857.613000000001</v>
      </c>
      <c r="M100" s="1">
        <f t="shared" ref="M100" si="204">M99*0.65</f>
        <v>7284.55</v>
      </c>
      <c r="N100" s="13">
        <v>8883.41</v>
      </c>
      <c r="O100" s="1">
        <f>O99*0.65</f>
        <v>10043.637500000001</v>
      </c>
      <c r="P100" s="1">
        <f>P99*0.65</f>
        <v>9993.6135000000013</v>
      </c>
      <c r="Q100" s="1">
        <v>20355</v>
      </c>
      <c r="R100" s="1">
        <f>R99*0.65</f>
        <v>7645.56</v>
      </c>
      <c r="S100" s="1">
        <f>S99*0.65</f>
        <v>9242.4344999999994</v>
      </c>
      <c r="T100" s="1">
        <f t="shared" ref="T100" si="205">T99*0.65</f>
        <v>0</v>
      </c>
    </row>
    <row r="101" spans="1:20" ht="14.25" x14ac:dyDescent="0.2">
      <c r="A101" s="15" t="s">
        <v>7</v>
      </c>
      <c r="B101" s="1">
        <v>12318.08</v>
      </c>
      <c r="C101" s="1">
        <v>12318.08</v>
      </c>
      <c r="D101" s="1">
        <f t="shared" ref="D101" si="206">D99*0.4</f>
        <v>5991.0560000000005</v>
      </c>
      <c r="E101" s="1">
        <f t="shared" ref="E101" si="207">E99*0.4</f>
        <v>5927.3</v>
      </c>
      <c r="F101" s="1">
        <v>6891.96</v>
      </c>
      <c r="G101" s="1">
        <f>G99*0.4</f>
        <v>6876.4800000000005</v>
      </c>
      <c r="H101" s="1">
        <f t="shared" ref="H101:I101" si="208">H99*0.4</f>
        <v>5582.880000000001</v>
      </c>
      <c r="I101" s="1">
        <f t="shared" si="208"/>
        <v>5702.68</v>
      </c>
      <c r="J101" s="1">
        <v>8176.8</v>
      </c>
      <c r="K101" s="1">
        <f t="shared" ref="K101:L101" si="209">K99*0.4</f>
        <v>5230.1000000000004</v>
      </c>
      <c r="L101" s="1">
        <f t="shared" si="209"/>
        <v>6681.6080000000002</v>
      </c>
      <c r="M101" s="1">
        <v>5043.1499999999996</v>
      </c>
      <c r="N101" s="13">
        <v>810.8</v>
      </c>
      <c r="O101" s="1">
        <f>O99*0.4</f>
        <v>6180.7000000000007</v>
      </c>
      <c r="P101" s="1">
        <f>P99*0.4</f>
        <v>6149.9160000000011</v>
      </c>
      <c r="Q101" s="1">
        <v>13230.75</v>
      </c>
      <c r="R101" s="1">
        <f>R99*0.4</f>
        <v>4704.96</v>
      </c>
      <c r="S101" s="1">
        <f>S99*0.4</f>
        <v>5687.652</v>
      </c>
      <c r="T101" s="1">
        <f t="shared" ref="T101" si="210">T99*0.4</f>
        <v>0</v>
      </c>
    </row>
    <row r="102" spans="1:20" ht="14.25" x14ac:dyDescent="0.2">
      <c r="A102" s="15" t="s">
        <v>2</v>
      </c>
      <c r="B102" s="16">
        <f>B99*0.12</f>
        <v>1407.78</v>
      </c>
      <c r="C102" s="16">
        <f t="shared" ref="C102" si="211">C99*0.12</f>
        <v>1407.78</v>
      </c>
      <c r="D102" s="16">
        <f t="shared" ref="D102" si="212">D99*0.12</f>
        <v>1797.3167999999998</v>
      </c>
      <c r="E102" s="16">
        <f t="shared" ref="E102" si="213">E99*0.12</f>
        <v>1778.1899999999998</v>
      </c>
      <c r="F102" s="16">
        <f t="shared" ref="F102" si="214">F99*0.12</f>
        <v>1837.8</v>
      </c>
      <c r="G102" s="16">
        <f t="shared" ref="G102:L102" si="215">G99*0.12</f>
        <v>2062.944</v>
      </c>
      <c r="H102" s="16">
        <f t="shared" si="215"/>
        <v>1674.864</v>
      </c>
      <c r="I102" s="16">
        <f t="shared" si="215"/>
        <v>1710.8040000000001</v>
      </c>
      <c r="J102" s="16">
        <f t="shared" si="215"/>
        <v>1962.432</v>
      </c>
      <c r="K102" s="16">
        <f t="shared" si="215"/>
        <v>1569.03</v>
      </c>
      <c r="L102" s="16">
        <f t="shared" si="215"/>
        <v>2004.4823999999999</v>
      </c>
      <c r="M102" s="16">
        <f t="shared" ref="M102" si="216">M99*0.12</f>
        <v>1344.84</v>
      </c>
      <c r="N102" s="16">
        <v>0</v>
      </c>
      <c r="O102" s="16">
        <f>O99*0.12</f>
        <v>1854.21</v>
      </c>
      <c r="P102" s="16">
        <f>P99*0.12</f>
        <v>1844.9748</v>
      </c>
      <c r="Q102" s="16">
        <f>Q99*0.12</f>
        <v>2442.6</v>
      </c>
      <c r="R102" s="16">
        <f>R99*0.12</f>
        <v>1411.4879999999998</v>
      </c>
      <c r="S102" s="16">
        <f>S99*0.12</f>
        <v>1706.2955999999999</v>
      </c>
      <c r="T102" s="16">
        <f t="shared" ref="T102" si="217">T99*0.12</f>
        <v>0</v>
      </c>
    </row>
    <row r="103" spans="1:20" ht="14.25" x14ac:dyDescent="0.2">
      <c r="A103" s="15" t="s">
        <v>4</v>
      </c>
      <c r="B103" s="48">
        <v>341</v>
      </c>
      <c r="C103" s="48">
        <v>341</v>
      </c>
      <c r="D103" s="48">
        <v>687</v>
      </c>
      <c r="E103" s="48">
        <v>533.5</v>
      </c>
      <c r="F103" s="48">
        <v>395.5</v>
      </c>
      <c r="G103" s="48">
        <v>0</v>
      </c>
      <c r="H103" s="48">
        <v>812</v>
      </c>
      <c r="I103" s="48">
        <v>533.5</v>
      </c>
      <c r="J103" s="48">
        <v>793</v>
      </c>
      <c r="K103" s="48">
        <v>502.5</v>
      </c>
      <c r="L103" s="48">
        <v>750.5</v>
      </c>
      <c r="M103" s="48">
        <v>600</v>
      </c>
      <c r="N103" s="48">
        <v>0</v>
      </c>
      <c r="O103" s="48">
        <v>615.25</v>
      </c>
      <c r="P103" s="48">
        <v>587.9</v>
      </c>
      <c r="Q103" s="48">
        <v>533.5</v>
      </c>
      <c r="R103" s="48">
        <v>569.54999999999995</v>
      </c>
      <c r="S103" s="48">
        <v>479.28</v>
      </c>
      <c r="T103" s="48">
        <v>0</v>
      </c>
    </row>
    <row r="104" spans="1:20" ht="14.25" x14ac:dyDescent="0.2">
      <c r="A104" s="15" t="s">
        <v>2</v>
      </c>
      <c r="B104" s="48">
        <f>B103*0.12</f>
        <v>40.92</v>
      </c>
      <c r="C104" s="48">
        <f t="shared" ref="C104" si="218">C103*0.12</f>
        <v>40.92</v>
      </c>
      <c r="D104" s="48">
        <f t="shared" ref="D104" si="219">D103*0.12</f>
        <v>82.44</v>
      </c>
      <c r="E104" s="48">
        <f t="shared" ref="E104" si="220">E103*0.12</f>
        <v>64.02</v>
      </c>
      <c r="F104" s="48">
        <f t="shared" ref="F104" si="221">F103*0.12</f>
        <v>47.46</v>
      </c>
      <c r="G104" s="48">
        <f t="shared" ref="G104:S104" si="222">G103*0.12</f>
        <v>0</v>
      </c>
      <c r="H104" s="48">
        <f t="shared" si="222"/>
        <v>97.44</v>
      </c>
      <c r="I104" s="48">
        <f t="shared" si="222"/>
        <v>64.02</v>
      </c>
      <c r="J104" s="48">
        <f t="shared" si="222"/>
        <v>95.16</v>
      </c>
      <c r="K104" s="48">
        <f t="shared" si="222"/>
        <v>60.3</v>
      </c>
      <c r="L104" s="48">
        <f t="shared" si="222"/>
        <v>90.06</v>
      </c>
      <c r="M104" s="48">
        <f t="shared" ref="M104" si="223">M103*0.12</f>
        <v>72</v>
      </c>
      <c r="N104" s="48">
        <f t="shared" si="222"/>
        <v>0</v>
      </c>
      <c r="O104" s="48">
        <f t="shared" si="222"/>
        <v>73.83</v>
      </c>
      <c r="P104" s="48">
        <f t="shared" si="222"/>
        <v>70.547999999999988</v>
      </c>
      <c r="Q104" s="48">
        <f t="shared" si="222"/>
        <v>64.02</v>
      </c>
      <c r="R104" s="48">
        <f t="shared" si="222"/>
        <v>68.345999999999989</v>
      </c>
      <c r="S104" s="48">
        <f t="shared" si="222"/>
        <v>57.513599999999997</v>
      </c>
      <c r="T104" s="48">
        <f t="shared" ref="T104" si="224">T103*0.12</f>
        <v>0</v>
      </c>
    </row>
    <row r="105" spans="1:20" ht="14.25" x14ac:dyDescent="0.2">
      <c r="A105" s="15" t="s">
        <v>5</v>
      </c>
      <c r="B105" s="48">
        <v>845.2</v>
      </c>
      <c r="C105" s="48">
        <v>845.2</v>
      </c>
      <c r="D105" s="48">
        <v>828</v>
      </c>
      <c r="E105" s="48">
        <v>693</v>
      </c>
      <c r="F105" s="48">
        <v>571.77</v>
      </c>
      <c r="G105" s="48">
        <v>227.6</v>
      </c>
      <c r="H105" s="48">
        <v>1225.9000000000001</v>
      </c>
      <c r="I105" s="48">
        <v>695.25</v>
      </c>
      <c r="J105" s="48">
        <v>675.48</v>
      </c>
      <c r="K105" s="48">
        <v>842.5</v>
      </c>
      <c r="L105" s="48">
        <v>1986.21</v>
      </c>
      <c r="M105" s="48">
        <v>1633</v>
      </c>
      <c r="N105" s="48">
        <v>0</v>
      </c>
      <c r="O105" s="48">
        <v>668.75</v>
      </c>
      <c r="P105" s="48">
        <v>346.65</v>
      </c>
      <c r="Q105" s="48">
        <v>735</v>
      </c>
      <c r="R105" s="48">
        <v>465.4</v>
      </c>
      <c r="S105" s="48">
        <v>785.14</v>
      </c>
      <c r="T105" s="48">
        <v>0</v>
      </c>
    </row>
    <row r="106" spans="1:20" ht="14.25" x14ac:dyDescent="0.2">
      <c r="A106" s="15" t="s">
        <v>2</v>
      </c>
      <c r="B106" s="48">
        <f>B105*0.12</f>
        <v>101.42400000000001</v>
      </c>
      <c r="C106" s="48">
        <f t="shared" ref="C106" si="225">C105*0.12</f>
        <v>101.42400000000001</v>
      </c>
      <c r="D106" s="48">
        <f t="shared" ref="D106" si="226">D105*0.12</f>
        <v>99.36</v>
      </c>
      <c r="E106" s="48">
        <f t="shared" ref="E106" si="227">E105*0.12</f>
        <v>83.16</v>
      </c>
      <c r="F106" s="48">
        <f t="shared" ref="F106" si="228">F105*0.12</f>
        <v>68.612399999999994</v>
      </c>
      <c r="G106" s="48">
        <f t="shared" ref="G106:S106" si="229">G105*0.12</f>
        <v>27.311999999999998</v>
      </c>
      <c r="H106" s="48">
        <f t="shared" si="229"/>
        <v>147.108</v>
      </c>
      <c r="I106" s="48">
        <f t="shared" si="229"/>
        <v>83.429999999999993</v>
      </c>
      <c r="J106" s="48">
        <f t="shared" si="229"/>
        <v>81.057599999999994</v>
      </c>
      <c r="K106" s="48">
        <f t="shared" si="229"/>
        <v>101.1</v>
      </c>
      <c r="L106" s="48">
        <f t="shared" si="229"/>
        <v>238.34520000000001</v>
      </c>
      <c r="M106" s="48">
        <f t="shared" ref="M106" si="230">M105*0.12</f>
        <v>195.95999999999998</v>
      </c>
      <c r="N106" s="48">
        <f t="shared" si="229"/>
        <v>0</v>
      </c>
      <c r="O106" s="48">
        <f t="shared" si="229"/>
        <v>80.25</v>
      </c>
      <c r="P106" s="48">
        <f t="shared" si="229"/>
        <v>41.597999999999999</v>
      </c>
      <c r="Q106" s="48">
        <f t="shared" si="229"/>
        <v>88.2</v>
      </c>
      <c r="R106" s="48">
        <f t="shared" si="229"/>
        <v>55.847999999999992</v>
      </c>
      <c r="S106" s="48">
        <f t="shared" si="229"/>
        <v>94.216799999999992</v>
      </c>
      <c r="T106" s="48">
        <f t="shared" ref="T106" si="231">T105*0.12</f>
        <v>0</v>
      </c>
    </row>
    <row r="107" spans="1:20" ht="14.25" x14ac:dyDescent="0.2">
      <c r="A107" s="15" t="s">
        <v>11</v>
      </c>
      <c r="B107" s="48">
        <v>755</v>
      </c>
      <c r="C107" s="48">
        <v>755</v>
      </c>
      <c r="D107" s="48">
        <v>1944</v>
      </c>
      <c r="E107" s="48">
        <v>925.75</v>
      </c>
      <c r="F107" s="48">
        <v>865</v>
      </c>
      <c r="G107" s="48">
        <v>0</v>
      </c>
      <c r="H107" s="48">
        <v>1660</v>
      </c>
      <c r="I107" s="48">
        <v>836.75</v>
      </c>
      <c r="J107" s="48">
        <v>0</v>
      </c>
      <c r="K107" s="48">
        <v>0</v>
      </c>
      <c r="L107" s="48">
        <v>1188.54</v>
      </c>
      <c r="M107" s="48">
        <v>0</v>
      </c>
      <c r="N107" s="48">
        <v>0</v>
      </c>
      <c r="O107" s="48">
        <v>1493</v>
      </c>
      <c r="P107" s="48">
        <v>0</v>
      </c>
      <c r="Q107" s="48">
        <v>926.5</v>
      </c>
      <c r="R107" s="48">
        <v>0</v>
      </c>
      <c r="S107" s="48">
        <v>868</v>
      </c>
      <c r="T107" s="48"/>
    </row>
    <row r="108" spans="1:20" ht="14.25" x14ac:dyDescent="0.2">
      <c r="A108" s="15" t="s">
        <v>2</v>
      </c>
      <c r="B108" s="48">
        <f>B107*0.12</f>
        <v>90.6</v>
      </c>
      <c r="C108" s="48">
        <f t="shared" ref="C108" si="232">C107*0.12</f>
        <v>90.6</v>
      </c>
      <c r="D108" s="48">
        <f t="shared" ref="D108" si="233">D107*0.12</f>
        <v>233.28</v>
      </c>
      <c r="E108" s="48">
        <f t="shared" ref="E108" si="234">E107*0.12</f>
        <v>111.08999999999999</v>
      </c>
      <c r="F108" s="48">
        <f t="shared" ref="F108" si="235">F107*0.12</f>
        <v>103.8</v>
      </c>
      <c r="G108" s="48">
        <f t="shared" ref="G108:S108" si="236">G107*0.12</f>
        <v>0</v>
      </c>
      <c r="H108" s="48">
        <f t="shared" si="236"/>
        <v>199.2</v>
      </c>
      <c r="I108" s="48">
        <f t="shared" si="236"/>
        <v>100.41</v>
      </c>
      <c r="J108" s="48">
        <f t="shared" si="236"/>
        <v>0</v>
      </c>
      <c r="K108" s="48">
        <f t="shared" si="236"/>
        <v>0</v>
      </c>
      <c r="L108" s="48">
        <f t="shared" si="236"/>
        <v>142.62479999999999</v>
      </c>
      <c r="M108" s="48">
        <f t="shared" ref="M108" si="237">M107*0.12</f>
        <v>0</v>
      </c>
      <c r="N108" s="48">
        <f t="shared" si="236"/>
        <v>0</v>
      </c>
      <c r="O108" s="48">
        <f t="shared" si="236"/>
        <v>179.16</v>
      </c>
      <c r="P108" s="48">
        <f t="shared" si="236"/>
        <v>0</v>
      </c>
      <c r="Q108" s="48">
        <f t="shared" si="236"/>
        <v>111.17999999999999</v>
      </c>
      <c r="R108" s="48">
        <f t="shared" si="236"/>
        <v>0</v>
      </c>
      <c r="S108" s="48">
        <f t="shared" si="236"/>
        <v>104.16</v>
      </c>
      <c r="T108" s="48">
        <f t="shared" ref="T108" si="238">T107*0.12</f>
        <v>0</v>
      </c>
    </row>
    <row r="109" spans="1:20" ht="15.75" thickBot="1" x14ac:dyDescent="0.3">
      <c r="A109" s="41" t="s">
        <v>3</v>
      </c>
      <c r="B109" s="40">
        <f>SUM(B99:B108)</f>
        <v>27631.503999999997</v>
      </c>
      <c r="C109" s="40">
        <f t="shared" ref="C109" si="239">SUM(C99:C108)</f>
        <v>27631.503999999997</v>
      </c>
      <c r="D109" s="40">
        <f t="shared" ref="D109" si="240">SUM(D99:D108)</f>
        <v>36375.558799999999</v>
      </c>
      <c r="E109" s="40">
        <f t="shared" ref="E109" si="241">SUM(E99:E108)</f>
        <v>34566.122499999998</v>
      </c>
      <c r="F109" s="40">
        <f t="shared" ref="F109" si="242">SUM(F99:F108)</f>
        <v>36051.652399999999</v>
      </c>
      <c r="G109" s="40">
        <f t="shared" ref="G109:S109" si="243">SUM(G99:G108)</f>
        <v>37559.816000000006</v>
      </c>
      <c r="H109" s="40">
        <f t="shared" si="243"/>
        <v>34428.771999999997</v>
      </c>
      <c r="I109" s="40">
        <f t="shared" si="243"/>
        <v>33250.399000000005</v>
      </c>
      <c r="J109" s="40">
        <f t="shared" si="243"/>
        <v>40402.729600000013</v>
      </c>
      <c r="K109" s="40">
        <f t="shared" si="243"/>
        <v>32494.739999999994</v>
      </c>
      <c r="L109" s="40">
        <f t="shared" si="243"/>
        <v>40644.003400000001</v>
      </c>
      <c r="M109" s="40">
        <f t="shared" ref="M109" si="244">SUM(M99:M108)</f>
        <v>27380.499999999996</v>
      </c>
      <c r="N109" s="40">
        <f t="shared" si="243"/>
        <v>28708.43</v>
      </c>
      <c r="O109" s="40">
        <f t="shared" si="243"/>
        <v>36640.537500000006</v>
      </c>
      <c r="P109" s="40">
        <f t="shared" si="243"/>
        <v>34409.990300000005</v>
      </c>
      <c r="Q109" s="40">
        <f t="shared" si="243"/>
        <v>58841.749999999993</v>
      </c>
      <c r="R109" s="40">
        <f t="shared" si="243"/>
        <v>26683.552000000003</v>
      </c>
      <c r="S109" s="40">
        <f t="shared" si="243"/>
        <v>33243.822500000002</v>
      </c>
      <c r="T109" s="40">
        <f t="shared" ref="T109" si="245">SUM(T99:T108)</f>
        <v>0</v>
      </c>
    </row>
    <row r="110" spans="1:20" ht="14.25" x14ac:dyDescent="0.2">
      <c r="A110" s="22"/>
      <c r="B110" s="2"/>
      <c r="C110" s="2"/>
      <c r="D110" s="2"/>
      <c r="E110" s="2"/>
      <c r="F110" s="2"/>
      <c r="G110" s="2"/>
      <c r="H110" s="46"/>
      <c r="I110" s="2"/>
      <c r="J110" s="2"/>
      <c r="K110" s="2"/>
      <c r="L110" s="2"/>
      <c r="M110" s="2"/>
      <c r="N110" s="2"/>
      <c r="O110" s="2"/>
      <c r="P110" s="2"/>
      <c r="Q110" s="2"/>
      <c r="R110" s="23"/>
      <c r="S110" s="23"/>
      <c r="T110" s="2"/>
    </row>
    <row r="111" spans="1:20" ht="15.75" thickBot="1" x14ac:dyDescent="0.3">
      <c r="A111" s="24" t="s">
        <v>12</v>
      </c>
      <c r="B111" s="2"/>
      <c r="C111" s="2"/>
      <c r="D111" s="2"/>
      <c r="E111" s="2"/>
      <c r="F111" s="2"/>
      <c r="G111" s="2"/>
      <c r="H111" s="46"/>
      <c r="I111" s="2"/>
      <c r="J111" s="2"/>
      <c r="K111" s="2"/>
      <c r="L111" s="2"/>
      <c r="M111" s="2"/>
      <c r="N111" s="2"/>
      <c r="O111" s="2"/>
      <c r="P111" s="2"/>
      <c r="Q111" s="2"/>
      <c r="R111" s="23"/>
      <c r="S111" s="23"/>
      <c r="T111" s="2"/>
    </row>
    <row r="112" spans="1:20" ht="15" thickBot="1" x14ac:dyDescent="0.25">
      <c r="A112" s="10" t="s">
        <v>19</v>
      </c>
      <c r="B112" s="13">
        <v>686.27</v>
      </c>
      <c r="C112" s="13">
        <v>436</v>
      </c>
      <c r="D112" s="13">
        <v>686.27</v>
      </c>
      <c r="E112" s="13">
        <v>519</v>
      </c>
      <c r="F112" s="13">
        <v>571.77</v>
      </c>
      <c r="G112" s="13">
        <v>737.2</v>
      </c>
      <c r="H112" s="13">
        <v>642.77</v>
      </c>
      <c r="I112" s="13">
        <v>526.25</v>
      </c>
      <c r="J112" s="13">
        <v>675.48</v>
      </c>
      <c r="K112" s="13">
        <v>560.25</v>
      </c>
      <c r="L112" s="13">
        <v>917.7</v>
      </c>
      <c r="M112" s="13">
        <v>475</v>
      </c>
      <c r="N112" s="13">
        <v>1144.6500000000001</v>
      </c>
      <c r="O112" s="13">
        <v>668.75</v>
      </c>
      <c r="P112" s="13">
        <v>636.75</v>
      </c>
      <c r="Q112" s="13">
        <v>735</v>
      </c>
      <c r="R112" s="14">
        <v>465.4</v>
      </c>
      <c r="S112" s="14">
        <v>546.5</v>
      </c>
      <c r="T112" s="13">
        <v>0</v>
      </c>
    </row>
    <row r="113" spans="1:21" ht="15" thickBot="1" x14ac:dyDescent="0.25">
      <c r="A113" s="15" t="s">
        <v>6</v>
      </c>
      <c r="B113" s="1">
        <f>B112*0.65</f>
        <v>446.07549999999998</v>
      </c>
      <c r="C113" s="1">
        <v>0</v>
      </c>
      <c r="D113" s="1">
        <f>D112*0.65</f>
        <v>446.07549999999998</v>
      </c>
      <c r="E113" s="1">
        <f>E112*0.65</f>
        <v>337.35</v>
      </c>
      <c r="F113" s="1">
        <f>F112*0.65</f>
        <v>371.65050000000002</v>
      </c>
      <c r="G113" s="1">
        <f>G112*0.65</f>
        <v>479.18000000000006</v>
      </c>
      <c r="H113" s="1">
        <f t="shared" ref="H113:L113" si="246">H112*0.65</f>
        <v>417.8005</v>
      </c>
      <c r="I113" s="1">
        <f t="shared" si="246"/>
        <v>342.0625</v>
      </c>
      <c r="J113" s="1">
        <v>506.61</v>
      </c>
      <c r="K113" s="1">
        <v>476.21</v>
      </c>
      <c r="L113" s="1">
        <f t="shared" si="246"/>
        <v>596.505</v>
      </c>
      <c r="M113" s="1">
        <f t="shared" ref="M113" si="247">M112*0.65</f>
        <v>308.75</v>
      </c>
      <c r="N113" s="13">
        <v>534.66</v>
      </c>
      <c r="O113" s="1">
        <f t="shared" ref="O113" si="248">O112*0.65</f>
        <v>434.6875</v>
      </c>
      <c r="P113" s="1">
        <f>P112*0.65</f>
        <v>413.88749999999999</v>
      </c>
      <c r="Q113" s="1">
        <v>735</v>
      </c>
      <c r="R113" s="17">
        <f>R112*0.65</f>
        <v>302.51</v>
      </c>
      <c r="S113" s="17">
        <f>S112*0.65</f>
        <v>355.22500000000002</v>
      </c>
      <c r="T113" s="1">
        <f t="shared" ref="T113" si="249">T112*0.65</f>
        <v>0</v>
      </c>
    </row>
    <row r="114" spans="1:21" ht="14.25" x14ac:dyDescent="0.2">
      <c r="A114" s="15" t="s">
        <v>7</v>
      </c>
      <c r="B114" s="1">
        <f>B112*0.4</f>
        <v>274.50799999999998</v>
      </c>
      <c r="C114" s="1">
        <v>457.8</v>
      </c>
      <c r="D114" s="1">
        <f>D112*0.4</f>
        <v>274.50799999999998</v>
      </c>
      <c r="E114" s="1">
        <f t="shared" ref="E114" si="250">E112*0.4</f>
        <v>207.60000000000002</v>
      </c>
      <c r="F114" s="1">
        <v>257.3</v>
      </c>
      <c r="G114" s="1">
        <f>G112*0.4</f>
        <v>294.88000000000005</v>
      </c>
      <c r="H114" s="1">
        <f t="shared" ref="H114:I114" si="251">H112*0.4</f>
        <v>257.108</v>
      </c>
      <c r="I114" s="1">
        <f t="shared" si="251"/>
        <v>210.5</v>
      </c>
      <c r="J114" s="1">
        <v>337.74</v>
      </c>
      <c r="K114" s="1">
        <f t="shared" ref="K114:L114" si="252">K112*0.4</f>
        <v>224.10000000000002</v>
      </c>
      <c r="L114" s="1">
        <f t="shared" si="252"/>
        <v>367.08000000000004</v>
      </c>
      <c r="M114" s="1">
        <f t="shared" ref="M114" si="253">M112*0.4</f>
        <v>190</v>
      </c>
      <c r="N114" s="13">
        <v>48.96</v>
      </c>
      <c r="O114" s="1">
        <f t="shared" ref="O114" si="254">O112*0.4</f>
        <v>267.5</v>
      </c>
      <c r="P114" s="1">
        <v>245.7</v>
      </c>
      <c r="Q114" s="1">
        <v>477.75</v>
      </c>
      <c r="R114" s="17">
        <f>R112*0.4</f>
        <v>186.16</v>
      </c>
      <c r="S114" s="17">
        <f>S112*0.4</f>
        <v>218.60000000000002</v>
      </c>
      <c r="T114" s="1">
        <f t="shared" ref="T114" si="255">T112*0.4</f>
        <v>0</v>
      </c>
    </row>
    <row r="115" spans="1:21" ht="14.25" x14ac:dyDescent="0.2">
      <c r="A115" s="15" t="s">
        <v>2</v>
      </c>
      <c r="B115" s="16">
        <f t="shared" ref="B115:C115" si="256">B112*0.12</f>
        <v>82.352399999999989</v>
      </c>
      <c r="C115" s="16">
        <f t="shared" si="256"/>
        <v>52.32</v>
      </c>
      <c r="D115" s="16">
        <f t="shared" ref="D115" si="257">D112*0.12</f>
        <v>82.352399999999989</v>
      </c>
      <c r="E115" s="16">
        <f t="shared" ref="E115" si="258">E112*0.12</f>
        <v>62.28</v>
      </c>
      <c r="F115" s="16">
        <f t="shared" ref="F115" si="259">F112*0.12</f>
        <v>68.612399999999994</v>
      </c>
      <c r="G115" s="16">
        <f t="shared" ref="G115:L115" si="260">G112*0.12</f>
        <v>88.463999999999999</v>
      </c>
      <c r="H115" s="16">
        <f t="shared" si="260"/>
        <v>77.13239999999999</v>
      </c>
      <c r="I115" s="16">
        <f t="shared" si="260"/>
        <v>63.15</v>
      </c>
      <c r="J115" s="16">
        <f t="shared" si="260"/>
        <v>81.057599999999994</v>
      </c>
      <c r="K115" s="16">
        <f t="shared" si="260"/>
        <v>67.23</v>
      </c>
      <c r="L115" s="16">
        <f t="shared" si="260"/>
        <v>110.124</v>
      </c>
      <c r="M115" s="16">
        <v>213.75</v>
      </c>
      <c r="N115" s="16">
        <v>4.5</v>
      </c>
      <c r="O115" s="16">
        <f>O112*0.12</f>
        <v>80.25</v>
      </c>
      <c r="P115" s="16">
        <f>P112*0.12</f>
        <v>76.41</v>
      </c>
      <c r="Q115" s="16">
        <f>Q112*0.12</f>
        <v>88.2</v>
      </c>
      <c r="R115" s="16">
        <f>R112*0.12</f>
        <v>55.847999999999992</v>
      </c>
      <c r="S115" s="16">
        <f>S112*0.12</f>
        <v>65.58</v>
      </c>
      <c r="T115" s="16">
        <f t="shared" ref="T115" si="261">T112*0.12</f>
        <v>0</v>
      </c>
    </row>
    <row r="116" spans="1:21" ht="15.75" thickBot="1" x14ac:dyDescent="0.3">
      <c r="A116" s="41" t="s">
        <v>3</v>
      </c>
      <c r="B116" s="40">
        <f t="shared" ref="B116" si="262">SUM(B112:B115)</f>
        <v>1489.2058999999999</v>
      </c>
      <c r="C116" s="40">
        <f t="shared" ref="C116" si="263">SUM(C112:C115)</f>
        <v>946.12</v>
      </c>
      <c r="D116" s="40">
        <f t="shared" ref="D116" si="264">SUM(D112:D115)</f>
        <v>1489.2058999999999</v>
      </c>
      <c r="E116" s="40">
        <f t="shared" ref="E116" si="265">SUM(E112:E115)</f>
        <v>1126.23</v>
      </c>
      <c r="F116" s="40">
        <f t="shared" ref="F116" si="266">SUM(F112:F115)</f>
        <v>1269.3328999999999</v>
      </c>
      <c r="G116" s="40">
        <f t="shared" ref="G116:S116" si="267">SUM(G112:G115)</f>
        <v>1599.7240000000002</v>
      </c>
      <c r="H116" s="40">
        <f t="shared" si="267"/>
        <v>1394.8108999999999</v>
      </c>
      <c r="I116" s="40">
        <f t="shared" si="267"/>
        <v>1141.9625000000001</v>
      </c>
      <c r="J116" s="40">
        <f t="shared" si="267"/>
        <v>1600.8876000000002</v>
      </c>
      <c r="K116" s="40">
        <f t="shared" si="267"/>
        <v>1327.79</v>
      </c>
      <c r="L116" s="40">
        <f t="shared" si="267"/>
        <v>1991.4089999999999</v>
      </c>
      <c r="M116" s="40">
        <f t="shared" ref="M116" si="268">SUM(M112:M115)</f>
        <v>1187.5</v>
      </c>
      <c r="N116" s="40">
        <f t="shared" si="267"/>
        <v>1732.77</v>
      </c>
      <c r="O116" s="40">
        <f t="shared" si="267"/>
        <v>1451.1875</v>
      </c>
      <c r="P116" s="40">
        <f t="shared" si="267"/>
        <v>1372.7475000000002</v>
      </c>
      <c r="Q116" s="40">
        <f t="shared" si="267"/>
        <v>2035.95</v>
      </c>
      <c r="R116" s="40">
        <f t="shared" si="267"/>
        <v>1009.9179999999999</v>
      </c>
      <c r="S116" s="40">
        <f t="shared" si="267"/>
        <v>1185.905</v>
      </c>
      <c r="T116" s="40">
        <f t="shared" ref="T116" si="269">SUM(T112:T115)</f>
        <v>0</v>
      </c>
    </row>
    <row r="117" spans="1:21" ht="14.25" x14ac:dyDescent="0.2">
      <c r="A117" s="25"/>
      <c r="B117" s="27"/>
      <c r="C117" s="26"/>
      <c r="D117" s="26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</row>
    <row r="118" spans="1:21" ht="14.25" x14ac:dyDescent="0.2">
      <c r="A118" s="25"/>
      <c r="B118" s="27"/>
      <c r="C118" s="28"/>
      <c r="D118" s="28"/>
      <c r="E118" s="29"/>
      <c r="F118" s="29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</sheetData>
  <mergeCells count="3">
    <mergeCell ref="A1:Q1"/>
    <mergeCell ref="S2:S3"/>
    <mergeCell ref="A60:Q60"/>
  </mergeCells>
  <phoneticPr fontId="0" type="noConversion"/>
  <printOptions gridLines="1" gridLinesSet="0"/>
  <pageMargins left="0.75" right="0.75" top="1" bottom="1" header="0.5" footer="0.5"/>
  <pageSetup paperSize="17" scale="57" orientation="landscape" r:id="rId1"/>
  <headerFooter alignWithMargins="0">
    <oddHeader>&amp;A</oddHeader>
    <oddFooter>Page &amp;P</oddFooter>
  </headerFooter>
  <rowBreaks count="1" manualBreakCount="1">
    <brk id="59" max="1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S1"/>
    </sheetView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Building Permit Fee Comparison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'Building Permit Fee Comparison'!Print_Area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Roast</dc:creator>
  <cp:lastModifiedBy>Alisha</cp:lastModifiedBy>
  <cp:lastPrinted>2015-03-11T21:12:34Z</cp:lastPrinted>
  <dcterms:created xsi:type="dcterms:W3CDTF">2000-06-09T21:27:52Z</dcterms:created>
  <dcterms:modified xsi:type="dcterms:W3CDTF">2015-03-26T16:04:44Z</dcterms:modified>
</cp:coreProperties>
</file>